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TI\TI_2021\"/>
    </mc:Choice>
  </mc:AlternateContent>
  <xr:revisionPtr revIDLastSave="0" documentId="8_{902BE314-9B8D-4332-81FD-B4CCE835FEEE}" xr6:coauthVersionLast="36" xr6:coauthVersionMax="36" xr10:uidLastSave="{00000000-0000-0000-0000-000000000000}"/>
  <bookViews>
    <workbookView xWindow="0" yWindow="0" windowWidth="28800" windowHeight="11925" tabRatio="855" xr2:uid="{00000000-000D-0000-FFFF-FFFF00000000}"/>
  </bookViews>
  <sheets>
    <sheet name="MATRIZ RIESGOS PROCESO" sheetId="23" r:id="rId1"/>
    <sheet name="MapaInherente RP" sheetId="14" r:id="rId2"/>
    <sheet name="MapaResidual RP" sheetId="15" r:id="rId3"/>
    <sheet name="Valoración Probabilidad Impacto" sheetId="21" r:id="rId4"/>
    <sheet name="Solidez de los controles" sheetId="22" r:id="rId5"/>
    <sheet name="Mapa Inherente RC" sheetId="18" r:id="rId6"/>
    <sheet name="Mapa Residual RC" sheetId="19" r:id="rId7"/>
    <sheet name="Criterios" sheetId="16" r:id="rId8"/>
  </sheets>
  <definedNames>
    <definedName name="_xlnm._FilterDatabase" localSheetId="0" hidden="1">'MATRIZ RIESGOS PROCESO'!$C$8:$AAI$8</definedName>
    <definedName name="_xlnm.Print_Area" localSheetId="0">'MATRIZ RIESGOS PROCESO'!$B$1:$BE$13</definedName>
  </definedNames>
  <calcPr calcId="191029"/>
</workbook>
</file>

<file path=xl/calcChain.xml><?xml version="1.0" encoding="utf-8"?>
<calcChain xmlns="http://schemas.openxmlformats.org/spreadsheetml/2006/main">
  <c r="AH11" i="23" l="1"/>
  <c r="AE12" i="23"/>
  <c r="AF12" i="23" s="1"/>
  <c r="AH12" i="23" s="1"/>
  <c r="AE13" i="23"/>
  <c r="AF13" i="23" s="1"/>
  <c r="AH13" i="23" s="1"/>
  <c r="AE9" i="23" l="1"/>
  <c r="AF9" i="23" s="1"/>
  <c r="AH9" i="23" s="1"/>
  <c r="AE10" i="23"/>
  <c r="AF10" i="23" s="1"/>
  <c r="AH10" i="23" s="1"/>
  <c r="AI9" i="23" l="1"/>
  <c r="AQ9" i="23" l="1"/>
  <c r="U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Hernan Otalora Cabanzo</author>
    <author>-user</author>
  </authors>
  <commentList>
    <comment ref="AR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William Hernan Otalora Cabanzo:</t>
        </r>
        <r>
          <rPr>
            <sz val="9"/>
            <color indexed="81"/>
            <rFont val="Tahoma"/>
            <charset val="1"/>
          </rPr>
          <t xml:space="preserve">
se calcula automáticamente (suma) valor de las respuestas</t>
        </r>
      </text>
    </comment>
    <comment ref="AF7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William Hernan Otalora Cabanzo:</t>
        </r>
        <r>
          <rPr>
            <sz val="9"/>
            <color indexed="81"/>
            <rFont val="Tahoma"/>
            <charset val="1"/>
          </rPr>
          <t xml:space="preserve">
valor automático formulado:
Fuerte = si el valor del diseño está entre 96 y 100
Moderado = si el valor del diseño está entre 86 y 95
Débil = si el valor del diseño es menor a 85
</t>
        </r>
      </text>
    </comment>
    <comment ref="AG7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William Hernan Otalora Cabanzo:</t>
        </r>
        <r>
          <rPr>
            <sz val="9"/>
            <color indexed="81"/>
            <rFont val="Tahoma"/>
            <charset val="1"/>
          </rPr>
          <t xml:space="preserve">
Seleccionar de acuerdo a la ejecución del control:
Fuerte = si el control se ejecuta siempre
Moderado = si el control se ejecuta algunas veces
Débil = si el control no se ejecuta</t>
        </r>
      </text>
    </comment>
    <comment ref="AH7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William Hernan Otalora Cabanzo:</t>
        </r>
        <r>
          <rPr>
            <sz val="9"/>
            <color indexed="81"/>
            <rFont val="Tahoma"/>
            <charset val="1"/>
          </rPr>
          <t xml:space="preserve">
Dato automático, fórmulado
Valora de acuerdo a la tabla solidez individual de cada control en la hoja "Solidez de los controles":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<sst xmlns="http://schemas.openxmlformats.org/spreadsheetml/2006/main" count="471" uniqueCount="323">
  <si>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</si>
  <si>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</si>
  <si>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</si>
  <si>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</si>
  <si>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</si>
  <si>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</si>
  <si>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</si>
  <si>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</si>
  <si>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</si>
  <si>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</si>
  <si>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</si>
  <si>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</si>
  <si>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</si>
  <si>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</si>
  <si>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</si>
  <si>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</si>
  <si>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</si>
  <si>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</si>
  <si>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</si>
  <si>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</si>
  <si>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</si>
  <si>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</si>
  <si>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</si>
  <si>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</si>
  <si>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</si>
  <si>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</si>
  <si>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</si>
  <si>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</si>
  <si>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</si>
  <si>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</si>
  <si>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</si>
  <si>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</si>
  <si>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</si>
  <si>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</si>
  <si>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</si>
  <si>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</si>
  <si>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</si>
  <si>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</si>
  <si>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</si>
  <si>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</si>
  <si>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</si>
  <si>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</si>
  <si>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</si>
  <si>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</si>
  <si>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</si>
  <si>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</si>
  <si>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FORMATO MATRIZ DE RIESGOS DE PROCESO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</si>
  <si>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</si>
  <si>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</si>
  <si>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</si>
  <si>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</si>
  <si>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</si>
  <si>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</si>
  <si>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</si>
  <si>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</si>
  <si>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</si>
  <si>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</si>
  <si>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</si>
  <si>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</si>
  <si>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</si>
  <si>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</si>
  <si>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</si>
  <si>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</si>
  <si>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</si>
  <si>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</si>
  <si>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</si>
  <si>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</si>
  <si>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</si>
  <si>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</si>
  <si>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</si>
  <si>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</si>
  <si>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</si>
  <si>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</si>
  <si>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</si>
  <si>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</si>
  <si>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</si>
  <si>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</si>
  <si>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</si>
  <si>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</si>
  <si>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</si>
  <si>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</si>
  <si>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</si>
  <si>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</si>
  <si>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</si>
  <si>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</si>
  <si>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</si>
  <si>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</si>
  <si>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</si>
  <si>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</si>
  <si>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</si>
  <si>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</si>
  <si>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</si>
  <si>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</si>
  <si>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</si>
  <si>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</si>
  <si>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</si>
  <si>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</si>
  <si>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</si>
  <si>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</si>
  <si>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</si>
  <si>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</si>
  <si>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</si>
  <si>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</si>
  <si>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</si>
  <si>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</si>
  <si>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</si>
  <si>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</si>
  <si>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</si>
  <si>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</si>
  <si>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</si>
  <si>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</si>
  <si>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</si>
  <si>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</si>
  <si>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</si>
  <si>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</si>
  <si>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</si>
  <si>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</si>
  <si>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</si>
  <si>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</si>
  <si>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</si>
  <si>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</si>
  <si>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</si>
  <si>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</si>
  <si>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</si>
  <si>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</si>
  <si>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</si>
  <si>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</si>
  <si>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</si>
  <si>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</si>
  <si>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</si>
  <si>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</si>
  <si>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</si>
  <si>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</si>
  <si>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</si>
  <si>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</si>
  <si>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</si>
  <si>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</si>
  <si>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</si>
  <si>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</si>
  <si>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</si>
  <si>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</si>
  <si>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</si>
  <si>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</si>
  <si>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</si>
  <si>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</si>
  <si>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</si>
  <si>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</si>
  <si>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</si>
  <si>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</si>
  <si>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</si>
  <si>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</si>
  <si>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</si>
  <si>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</si>
  <si>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</si>
  <si>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</si>
  <si>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</si>
  <si>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</si>
  <si>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</si>
  <si>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</si>
  <si>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</si>
  <si>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</si>
  <si>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</si>
  <si>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</si>
  <si>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</si>
  <si>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</si>
  <si>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</si>
  <si>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</si>
  <si>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</si>
  <si>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</si>
  <si>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</si>
  <si>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</si>
  <si>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</si>
  <si>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</si>
  <si>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</si>
  <si>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</si>
  <si>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</si>
  <si>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</si>
  <si>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</si>
  <si>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</si>
  <si>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</si>
  <si>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</si>
  <si>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</si>
  <si>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</si>
  <si>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</si>
  <si>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</si>
  <si>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</si>
  <si>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</si>
  <si>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</si>
  <si>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</si>
  <si>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</si>
  <si>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</si>
  <si>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</si>
  <si>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</si>
  <si>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</si>
  <si>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</si>
  <si>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</si>
  <si>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</si>
  <si>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</si>
  <si>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</si>
  <si>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</si>
  <si>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</si>
  <si>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</si>
  <si>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</si>
  <si>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</si>
  <si>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</si>
  <si>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</si>
  <si>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</si>
  <si>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</si>
  <si>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</si>
  <si>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</si>
  <si>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</si>
  <si>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</si>
  <si>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</si>
  <si>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</si>
  <si>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</si>
  <si>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</si>
  <si>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</si>
  <si>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</si>
  <si>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</si>
  <si>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</si>
  <si>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</si>
  <si>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</si>
  <si>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</si>
  <si>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</si>
  <si>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</si>
  <si>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</si>
  <si>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</si>
  <si>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</si>
  <si>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</si>
  <si>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</si>
  <si>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</si>
  <si>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</si>
  <si>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</si>
  <si>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</si>
  <si>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</si>
  <si>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</si>
  <si>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</si>
  <si>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</si>
  <si>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</si>
  <si>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</si>
  <si>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</si>
  <si>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</si>
  <si>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</si>
  <si>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</si>
  <si>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</si>
  <si>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</si>
  <si>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</si>
  <si>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</si>
  <si>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</si>
  <si>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</si>
  <si>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</si>
  <si>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</si>
  <si>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</si>
  <si>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</si>
  <si>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</si>
  <si>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</si>
  <si>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</si>
  <si>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</si>
  <si>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</si>
  <si>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</si>
  <si>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</si>
  <si>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</si>
  <si>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</si>
  <si>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 xml:space="preserve">
Insignificante</t>
  </si>
  <si>
    <t>Rara vez
1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</si>
  <si>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</si>
  <si>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</si>
  <si>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</si>
  <si>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</si>
  <si>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</si>
  <si>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</si>
  <si>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</si>
  <si>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</si>
  <si>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</si>
  <si>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</si>
  <si>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</si>
  <si>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</si>
  <si>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</si>
  <si>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</si>
  <si>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</si>
  <si>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</si>
  <si>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</si>
  <si>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</si>
  <si>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</si>
  <si>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</si>
  <si>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</si>
  <si>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</si>
  <si>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</si>
  <si>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</si>
  <si>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</si>
  <si>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</si>
  <si>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</si>
  <si>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</si>
  <si>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</si>
  <si>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</si>
  <si>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</si>
  <si>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</si>
  <si>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</si>
  <si>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</si>
  <si>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</si>
  <si>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Incumplimiento de las políticas de seguridad de la información por parte de los funcionarios y contratistas</t>
  </si>
  <si>
    <t>Insuficiente personal competente para la implementación de los sistemas de información</t>
  </si>
  <si>
    <t>Fallas en el fluido eléctrio (Energía)</t>
  </si>
  <si>
    <t>Deficiencias en la Planeación de cambios en el hardware y software</t>
  </si>
  <si>
    <t xml:space="preserve">Interrupción de la continuidad de los procesos
Incumplimiento de indicadores de gestión
Costos Operacionales,
Costos reputacionales, perdida de imagen institucional 
Pérdida transaccional y de servicio al ciudadano
</t>
  </si>
  <si>
    <t>Posible Interrupción en la prestación de servicios TI</t>
  </si>
  <si>
    <t xml:space="preserve">verificar el funcionamiento adecuado de los dispositivos de red par restablecer su funcionamiento.
comunicación con el proveedor del servicio 
programar visita del servicio tecnico
</t>
  </si>
  <si>
    <t xml:space="preserve">Realizar estudio técnico para verificar la viabilidad de adquirir nuevas UPS o planta eléctrica paracubrirtodas las áreas criticas. </t>
  </si>
  <si>
    <t>Janeth Londoño</t>
  </si>
  <si>
    <t>documento</t>
  </si>
  <si>
    <t>Documento elaborado</t>
  </si>
  <si>
    <t>Verficar la realización deldiagnóstico y la elaboración del  documento</t>
  </si>
  <si>
    <t xml:space="preserve">Diagnosticar las necesidades de personal y de capacitación al existente sobre  temas del proceso </t>
  </si>
  <si>
    <t xml:space="preserve">Adqurir con un proveedor diferente un servicio de Backup de internet </t>
  </si>
  <si>
    <t>Realizar sensibilización a los servidores de INTENALCO respecto a la observancia de las políticas de seguridad digital.</t>
  </si>
  <si>
    <t>Gestión de tecnologías de la información</t>
  </si>
  <si>
    <t>Administrar los recursos de tecnologías de la información; para mejorar y optimizar los procesos Institucionales y misionales, garantizando la confidencialidad, protegiendo la  integridad y disponibilidad de la información.</t>
  </si>
  <si>
    <t>Tres ingenieros de Sistemas
Dos tecnicos de sistemas asociados al Proceso</t>
  </si>
  <si>
    <t xml:space="preserve">UPS funcionando en optimas condiciones </t>
  </si>
  <si>
    <t>Articulación del Plan de TI con los proyectos de inversión</t>
  </si>
  <si>
    <t>Seguimiento al plan de mantenimiento preventivo y correctivo de TI</t>
  </si>
  <si>
    <t>Informe de la periodica de cumplimento de políticas de seguridad en las estaciones de trabajo</t>
  </si>
  <si>
    <t>Deficiente conectividad y funcionamiento de los equipos tecnologicos de la institución (hardware y software)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</si>
</sst>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5" xfId="2" applyFont="1" applyBorder="1" applyAlignment="1" applyProtection="1">
      <alignment horizontal="left" vertical="center" wrapText="1"/>
      <protection hidden="1"/>
    </xf>
    <xf numFmtId="0" fontId="0" fillId="0" borderId="5" xfId="0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6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1" fillId="0" borderId="10" xfId="2" applyFont="1" applyBorder="1" applyAlignment="1" applyProtection="1">
      <alignment horizontal="left" vertical="center" wrapText="1"/>
      <protection hidden="1"/>
    </xf>
    <xf numFmtId="0" fontId="0" fillId="0" borderId="10" xfId="0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0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14" fontId="1" fillId="0" borderId="7" xfId="2" applyNumberFormat="1" applyFont="1" applyBorder="1" applyAlignment="1" applyProtection="1">
      <alignment vertical="center" wrapText="1"/>
      <protection hidden="1"/>
    </xf>
    <xf numFmtId="0" fontId="8" fillId="0" borderId="7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22" fillId="6" borderId="18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28" fillId="6" borderId="18" xfId="0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3" xfId="0" applyFont="1" applyFill="1" applyBorder="1" applyAlignment="1">
      <alignment horizontal="center" vertical="center" readingOrder="1"/>
    </xf>
    <xf numFmtId="0" fontId="31" fillId="0" borderId="14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readingOrder="1"/>
    </xf>
    <xf numFmtId="49" fontId="32" fillId="3" borderId="18" xfId="0" applyNumberFormat="1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readingOrder="1"/>
    </xf>
    <xf numFmtId="0" fontId="32" fillId="3" borderId="5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1" fillId="0" borderId="39" xfId="0" applyFont="1" applyBorder="1" applyAlignment="1">
      <alignment vertical="center" wrapText="1"/>
    </xf>
    <xf numFmtId="0" fontId="31" fillId="0" borderId="40" xfId="0" applyFont="1" applyBorder="1" applyAlignment="1">
      <alignment vertical="center" wrapText="1"/>
    </xf>
    <xf numFmtId="0" fontId="31" fillId="0" borderId="47" xfId="0" applyFont="1" applyBorder="1" applyAlignment="1">
      <alignment vertical="center" wrapText="1"/>
    </xf>
    <xf numFmtId="0" fontId="25" fillId="0" borderId="51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30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10" borderId="27" xfId="0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center" vertical="center" wrapText="1"/>
    </xf>
    <xf numFmtId="0" fontId="25" fillId="10" borderId="29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0" xfId="0" applyNumberFormat="1" applyFont="1" applyFill="1" applyBorder="1" applyAlignment="1">
      <alignment horizontal="center" vertical="center" wrapText="1"/>
    </xf>
    <xf numFmtId="14" fontId="1" fillId="0" borderId="9" xfId="2" applyNumberFormat="1" applyFont="1" applyBorder="1" applyAlignment="1" applyProtection="1">
      <alignment vertical="center" wrapText="1"/>
      <protection hidden="1"/>
    </xf>
    <xf numFmtId="0" fontId="34" fillId="7" borderId="2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14" fontId="1" fillId="0" borderId="33" xfId="2" applyNumberFormat="1" applyFont="1" applyBorder="1" applyAlignment="1" applyProtection="1">
      <alignment vertical="center" wrapText="1"/>
      <protection hidden="1"/>
    </xf>
    <xf numFmtId="14" fontId="1" fillId="0" borderId="5" xfId="2" applyNumberFormat="1" applyFont="1" applyBorder="1" applyAlignment="1" applyProtection="1">
      <alignment horizontal="center" vertical="center" wrapText="1"/>
      <protection hidden="1"/>
    </xf>
    <xf numFmtId="0" fontId="7" fillId="0" borderId="5" xfId="1" applyFont="1" applyBorder="1" applyAlignment="1">
      <alignment vertical="center" wrapText="1"/>
    </xf>
    <xf numFmtId="0" fontId="7" fillId="0" borderId="35" xfId="1" applyFont="1" applyBorder="1" applyAlignment="1">
      <alignment vertical="center" wrapText="1"/>
    </xf>
    <xf numFmtId="14" fontId="1" fillId="0" borderId="53" xfId="2" applyNumberFormat="1" applyFont="1" applyBorder="1" applyAlignment="1" applyProtection="1">
      <alignment vertical="center" wrapText="1"/>
      <protection hidden="1"/>
    </xf>
    <xf numFmtId="0" fontId="8" fillId="11" borderId="2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30" fillId="10" borderId="24" xfId="0" applyFont="1" applyFill="1" applyBorder="1" applyAlignment="1">
      <alignment vertical="center" wrapText="1"/>
    </xf>
    <xf numFmtId="0" fontId="30" fillId="10" borderId="51" xfId="0" applyFont="1" applyFill="1" applyBorder="1" applyAlignment="1">
      <alignment vertical="center" wrapText="1"/>
    </xf>
    <xf numFmtId="0" fontId="35" fillId="0" borderId="43" xfId="0" applyFont="1" applyBorder="1" applyAlignment="1">
      <alignment horizontal="justify" vertical="center" wrapText="1"/>
    </xf>
    <xf numFmtId="0" fontId="35" fillId="0" borderId="54" xfId="0" applyFont="1" applyBorder="1" applyAlignment="1">
      <alignment horizontal="justify" vertical="center" wrapText="1"/>
    </xf>
    <xf numFmtId="0" fontId="35" fillId="0" borderId="54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justify" vertical="center" wrapText="1"/>
    </xf>
    <xf numFmtId="0" fontId="5" fillId="12" borderId="3" xfId="0" applyFont="1" applyFill="1" applyBorder="1" applyAlignment="1">
      <alignment vertical="center"/>
    </xf>
    <xf numFmtId="0" fontId="23" fillId="6" borderId="30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24" fillId="6" borderId="30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5" fillId="12" borderId="2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22" fillId="6" borderId="55" xfId="0" applyFont="1" applyFill="1" applyBorder="1" applyAlignment="1">
      <alignment horizontal="center" vertical="center" wrapText="1"/>
    </xf>
    <xf numFmtId="0" fontId="22" fillId="6" borderId="4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7" fillId="5" borderId="30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5" fillId="0" borderId="31" xfId="2" applyFont="1" applyBorder="1" applyAlignment="1" applyProtection="1">
      <alignment horizontal="center" vertical="center" wrapText="1"/>
      <protection hidden="1"/>
    </xf>
    <xf numFmtId="0" fontId="15" fillId="0" borderId="20" xfId="2" applyFont="1" applyBorder="1" applyAlignment="1" applyProtection="1">
      <alignment horizontal="center" vertical="center" wrapText="1"/>
      <protection hidden="1"/>
    </xf>
    <xf numFmtId="0" fontId="15" fillId="0" borderId="30" xfId="2" applyFont="1" applyBorder="1" applyAlignment="1" applyProtection="1">
      <alignment horizontal="center" vertical="center" wrapText="1"/>
      <protection hidden="1"/>
    </xf>
    <xf numFmtId="0" fontId="15" fillId="0" borderId="4" xfId="2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22" fillId="6" borderId="3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27" fillId="6" borderId="27" xfId="0" applyFont="1" applyFill="1" applyBorder="1" applyAlignment="1">
      <alignment horizontal="center" vertical="center"/>
    </xf>
    <xf numFmtId="0" fontId="27" fillId="6" borderId="28" xfId="0" applyFont="1" applyFill="1" applyBorder="1" applyAlignment="1">
      <alignment horizontal="center" vertical="center"/>
    </xf>
    <xf numFmtId="0" fontId="27" fillId="6" borderId="29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horizontal="center" vertical="center"/>
    </xf>
    <xf numFmtId="0" fontId="27" fillId="6" borderId="25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1" fillId="9" borderId="30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41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14" fillId="6" borderId="30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38" fillId="6" borderId="30" xfId="0" applyFont="1" applyFill="1" applyBorder="1" applyAlignment="1">
      <alignment horizontal="left" vertical="center" wrapText="1"/>
    </xf>
    <xf numFmtId="0" fontId="38" fillId="6" borderId="4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5" fillId="0" borderId="44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5" borderId="42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 vertical="center" wrapText="1"/>
    </xf>
    <xf numFmtId="0" fontId="24" fillId="0" borderId="30" xfId="2" applyFont="1" applyBorder="1" applyAlignment="1" applyProtection="1">
      <alignment horizontal="center" vertical="center" wrapText="1"/>
      <protection hidden="1"/>
    </xf>
    <xf numFmtId="0" fontId="24" fillId="0" borderId="4" xfId="2" applyFont="1" applyBorder="1" applyAlignment="1" applyProtection="1">
      <alignment horizontal="center" vertical="center" wrapText="1"/>
      <protection hidden="1"/>
    </xf>
    <xf numFmtId="0" fontId="30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3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30" fillId="10" borderId="27" xfId="0" applyFont="1" applyFill="1" applyBorder="1" applyAlignment="1">
      <alignment horizontal="center" vertical="center" wrapText="1"/>
    </xf>
    <xf numFmtId="0" fontId="30" fillId="10" borderId="28" xfId="0" applyFont="1" applyFill="1" applyBorder="1" applyAlignment="1">
      <alignment horizontal="center" vertical="center" wrapText="1"/>
    </xf>
    <xf numFmtId="0" fontId="30" fillId="10" borderId="2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3" fillId="3" borderId="28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0" fillId="10" borderId="24" xfId="0" applyFont="1" applyFill="1" applyBorder="1" applyAlignment="1">
      <alignment horizontal="center" vertical="center"/>
    </xf>
    <xf numFmtId="0" fontId="30" fillId="10" borderId="25" xfId="0" applyFont="1" applyFill="1" applyBorder="1" applyAlignment="1">
      <alignment horizontal="center" vertical="center"/>
    </xf>
    <xf numFmtId="0" fontId="30" fillId="10" borderId="26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0" fillId="10" borderId="24" xfId="0" applyFont="1" applyFill="1" applyBorder="1" applyAlignment="1">
      <alignment horizontal="center" vertical="center" wrapText="1"/>
    </xf>
    <xf numFmtId="0" fontId="30" fillId="10" borderId="26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0" fillId="10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_Matriz de Riesgos Servidores-v2" xfId="2" xr:uid="{00000000-0005-0000-0000-000003000000}"/>
    <cellStyle name="Percent 2" xfId="4" xr:uid="{00000000-0005-0000-0000-000004000000}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1042463</xdr:colOff>
      <xdr:row>0</xdr:row>
      <xdr:rowOff>71437</xdr:rowOff>
    </xdr:from>
    <xdr:to>
      <xdr:col>56</xdr:col>
      <xdr:colOff>988218</xdr:colOff>
      <xdr:row>3</xdr:row>
      <xdr:rowOff>104510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477838" y="71437"/>
          <a:ext cx="3636693" cy="795073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714</xdr:col>
      <xdr:colOff>0</xdr:colOff>
      <xdr:row>8</xdr:row>
      <xdr:rowOff>0</xdr:rowOff>
    </xdr:from>
    <xdr:to>
      <xdr:col>716</xdr:col>
      <xdr:colOff>680720</xdr:colOff>
      <xdr:row>8</xdr:row>
      <xdr:rowOff>438150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23812</xdr:colOff>
      <xdr:row>1</xdr:row>
      <xdr:rowOff>71437</xdr:rowOff>
    </xdr:from>
    <xdr:to>
      <xdr:col>3</xdr:col>
      <xdr:colOff>1061720</xdr:colOff>
      <xdr:row>2</xdr:row>
      <xdr:rowOff>164305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6218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AI16"/>
  <sheetViews>
    <sheetView tabSelected="1" topLeftCell="E7" zoomScaleNormal="100" workbookViewId="0">
      <pane xSplit="1" ySplit="2" topLeftCell="F10" activePane="bottomRight" state="frozen"/>
      <selection activeCell="E7" sqref="E7"/>
      <selection pane="topRight" activeCell="F7" sqref="F7"/>
      <selection pane="bottomLeft" activeCell="E9" sqref="E9"/>
      <selection pane="bottomRight" activeCell="G21" sqref="G21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7.42578125" style="10" customWidth="1"/>
    <col min="4" max="4" width="26.5703125" style="11" customWidth="1"/>
    <col min="5" max="5" width="23.85546875" style="12" customWidth="1"/>
    <col min="6" max="6" width="13.7109375" style="12" customWidth="1"/>
    <col min="7" max="7" width="13.140625" style="12" customWidth="1"/>
    <col min="8" max="8" width="14.28515625" style="12" customWidth="1"/>
    <col min="9" max="9" width="14.42578125" style="12" customWidth="1"/>
    <col min="10" max="10" width="6.140625" style="13" customWidth="1"/>
    <col min="11" max="11" width="26.28515625" style="13" customWidth="1"/>
    <col min="12" max="12" width="19" style="14" customWidth="1"/>
    <col min="13" max="13" width="13" style="14" customWidth="1"/>
    <col min="14" max="14" width="14" style="14" customWidth="1"/>
    <col min="15" max="15" width="27" style="15" customWidth="1"/>
    <col min="16" max="16" width="18.42578125" style="13" customWidth="1"/>
    <col min="17" max="17" width="15.28515625" style="13" customWidth="1"/>
    <col min="18" max="18" width="17.28515625" style="13" customWidth="1"/>
    <col min="19" max="19" width="18" style="13" customWidth="1"/>
    <col min="20" max="20" width="15.7109375" style="13" customWidth="1"/>
    <col min="21" max="21" width="17.140625" style="13" customWidth="1"/>
    <col min="22" max="22" width="29.28515625" style="17" customWidth="1"/>
    <col min="23" max="23" width="11" style="16" customWidth="1"/>
    <col min="24" max="30" width="15.140625" style="23" customWidth="1"/>
    <col min="31" max="31" width="9.42578125" style="23" customWidth="1"/>
    <col min="32" max="32" width="13.42578125" style="23" customWidth="1"/>
    <col min="33" max="33" width="12.42578125" style="23" customWidth="1"/>
    <col min="34" max="34" width="11.5703125" style="23" customWidth="1"/>
    <col min="35" max="35" width="12.140625" style="23" customWidth="1"/>
    <col min="36" max="36" width="11.28515625" style="23" customWidth="1"/>
    <col min="37" max="37" width="14.42578125" style="13" customWidth="1"/>
    <col min="38" max="38" width="15.5703125" style="13" customWidth="1"/>
    <col min="39" max="39" width="13.85546875" style="18" customWidth="1"/>
    <col min="40" max="40" width="16.7109375" style="13" customWidth="1"/>
    <col min="41" max="41" width="12.28515625" style="18" customWidth="1"/>
    <col min="42" max="42" width="14" style="13" customWidth="1"/>
    <col min="43" max="43" width="13.7109375" style="13" customWidth="1"/>
    <col min="44" max="44" width="15.85546875" style="18" customWidth="1"/>
    <col min="45" max="45" width="12.140625" style="18" customWidth="1"/>
    <col min="46" max="47" width="9.85546875" style="19" customWidth="1"/>
    <col min="48" max="48" width="24.42578125" style="14" customWidth="1"/>
    <col min="49" max="49" width="20.7109375" style="14" customWidth="1"/>
    <col min="50" max="51" width="14.42578125" style="14" customWidth="1"/>
    <col min="52" max="52" width="19" style="14" customWidth="1"/>
    <col min="53" max="53" width="22.5703125" style="14" customWidth="1"/>
    <col min="54" max="54" width="19.140625" style="14" customWidth="1"/>
    <col min="55" max="55" width="20.5703125" style="17" customWidth="1"/>
    <col min="56" max="56" width="15.7109375" style="14" customWidth="1"/>
    <col min="57" max="57" width="15.140625" style="14" customWidth="1"/>
  </cols>
  <sheetData>
    <row r="1" spans="1:711" ht="12" customHeight="1" x14ac:dyDescent="0.25">
      <c r="BD1" s="175"/>
      <c r="BE1" s="175"/>
    </row>
    <row r="2" spans="1:711" ht="27" customHeight="1" x14ac:dyDescent="0.25">
      <c r="O2" s="20" t="s">
        <v>46</v>
      </c>
      <c r="BD2" s="176"/>
      <c r="BE2" s="176"/>
    </row>
    <row r="3" spans="1:711" ht="20.25" customHeight="1" x14ac:dyDescent="0.25">
      <c r="L3" s="18"/>
      <c r="M3" s="18"/>
      <c r="N3" s="18"/>
      <c r="BD3" s="176"/>
      <c r="BE3" s="176"/>
    </row>
    <row r="4" spans="1:711" ht="12" customHeight="1" thickBot="1" x14ac:dyDescent="0.3">
      <c r="BD4" s="177"/>
      <c r="BE4" s="177"/>
    </row>
    <row r="5" spans="1:711" ht="20.25" customHeight="1" thickBot="1" x14ac:dyDescent="0.3">
      <c r="C5" s="178" t="s">
        <v>60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80"/>
      <c r="P5" s="181" t="s">
        <v>61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3"/>
      <c r="AR5" s="184" t="s">
        <v>91</v>
      </c>
      <c r="AS5" s="187" t="s">
        <v>62</v>
      </c>
      <c r="AT5" s="190" t="s">
        <v>261</v>
      </c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1"/>
    </row>
    <row r="6" spans="1:711" ht="19.5" customHeight="1" thickBot="1" x14ac:dyDescent="0.3">
      <c r="C6" s="194" t="s">
        <v>47</v>
      </c>
      <c r="D6" s="195" t="s">
        <v>48</v>
      </c>
      <c r="E6" s="196" t="s">
        <v>93</v>
      </c>
      <c r="F6" s="199" t="s">
        <v>135</v>
      </c>
      <c r="G6" s="199"/>
      <c r="H6" s="199"/>
      <c r="I6" s="200" t="s">
        <v>102</v>
      </c>
      <c r="J6" s="153" t="s">
        <v>3</v>
      </c>
      <c r="K6" s="153" t="s">
        <v>49</v>
      </c>
      <c r="L6" s="153" t="s">
        <v>63</v>
      </c>
      <c r="M6" s="153" t="s">
        <v>64</v>
      </c>
      <c r="N6" s="161" t="s">
        <v>103</v>
      </c>
      <c r="O6" s="164" t="s">
        <v>11</v>
      </c>
      <c r="P6" s="167" t="s">
        <v>50</v>
      </c>
      <c r="Q6" s="168"/>
      <c r="R6" s="168"/>
      <c r="S6" s="168"/>
      <c r="T6" s="168"/>
      <c r="U6" s="169"/>
      <c r="V6" s="170" t="s">
        <v>136</v>
      </c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1"/>
      <c r="AJ6" s="171"/>
      <c r="AK6" s="171"/>
      <c r="AL6" s="171"/>
      <c r="AM6" s="171"/>
      <c r="AN6" s="171"/>
      <c r="AO6" s="171"/>
      <c r="AP6" s="171"/>
      <c r="AQ6" s="173"/>
      <c r="AR6" s="185"/>
      <c r="AS6" s="188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3"/>
    </row>
    <row r="7" spans="1:711" ht="48" customHeight="1" thickBot="1" x14ac:dyDescent="0.3">
      <c r="C7" s="174"/>
      <c r="D7" s="156"/>
      <c r="E7" s="197"/>
      <c r="F7" s="156" t="s">
        <v>126</v>
      </c>
      <c r="G7" s="156" t="s">
        <v>127</v>
      </c>
      <c r="H7" s="156" t="s">
        <v>125</v>
      </c>
      <c r="I7" s="201"/>
      <c r="J7" s="154"/>
      <c r="K7" s="154"/>
      <c r="L7" s="154"/>
      <c r="M7" s="154"/>
      <c r="N7" s="162"/>
      <c r="O7" s="165"/>
      <c r="P7" s="174" t="s">
        <v>51</v>
      </c>
      <c r="Q7" s="156"/>
      <c r="R7" s="156"/>
      <c r="S7" s="156"/>
      <c r="T7" s="156"/>
      <c r="U7" s="165"/>
      <c r="V7" s="131" t="s">
        <v>52</v>
      </c>
      <c r="W7" s="158" t="s">
        <v>53</v>
      </c>
      <c r="X7" s="46" t="s">
        <v>194</v>
      </c>
      <c r="Y7" s="46" t="s">
        <v>195</v>
      </c>
      <c r="Z7" s="46" t="s">
        <v>196</v>
      </c>
      <c r="AA7" s="46" t="s">
        <v>197</v>
      </c>
      <c r="AB7" s="46" t="s">
        <v>198</v>
      </c>
      <c r="AC7" s="46" t="s">
        <v>200</v>
      </c>
      <c r="AD7" s="46" t="s">
        <v>199</v>
      </c>
      <c r="AE7" s="160" t="s">
        <v>290</v>
      </c>
      <c r="AF7" s="133" t="s">
        <v>291</v>
      </c>
      <c r="AG7" s="133" t="s">
        <v>292</v>
      </c>
      <c r="AH7" s="133" t="s">
        <v>294</v>
      </c>
      <c r="AI7" s="160" t="s">
        <v>295</v>
      </c>
      <c r="AJ7" s="160" t="s">
        <v>293</v>
      </c>
      <c r="AK7" s="129" t="s">
        <v>94</v>
      </c>
      <c r="AL7" s="130"/>
      <c r="AM7" s="131" t="s">
        <v>54</v>
      </c>
      <c r="AN7" s="132"/>
      <c r="AO7" s="132"/>
      <c r="AP7" s="132"/>
      <c r="AQ7" s="129"/>
      <c r="AR7" s="185"/>
      <c r="AS7" s="188"/>
      <c r="AT7" s="150" t="s">
        <v>55</v>
      </c>
      <c r="AU7" s="151"/>
      <c r="AV7" s="151"/>
      <c r="AW7" s="151"/>
      <c r="AX7" s="151"/>
      <c r="AY7" s="151"/>
      <c r="AZ7" s="151"/>
      <c r="BA7" s="152"/>
      <c r="BB7" s="151" t="s">
        <v>262</v>
      </c>
      <c r="BC7" s="151"/>
      <c r="BD7" s="151"/>
      <c r="BE7" s="152"/>
    </row>
    <row r="8" spans="1:711" ht="72.75" customHeight="1" thickBot="1" x14ac:dyDescent="0.3">
      <c r="C8" s="137"/>
      <c r="D8" s="157"/>
      <c r="E8" s="198"/>
      <c r="F8" s="157"/>
      <c r="G8" s="157"/>
      <c r="H8" s="157"/>
      <c r="I8" s="202"/>
      <c r="J8" s="155"/>
      <c r="K8" s="155"/>
      <c r="L8" s="155"/>
      <c r="M8" s="155"/>
      <c r="N8" s="163"/>
      <c r="O8" s="166"/>
      <c r="P8" s="42" t="s">
        <v>12</v>
      </c>
      <c r="Q8" s="43" t="s">
        <v>65</v>
      </c>
      <c r="R8" s="43" t="s">
        <v>0</v>
      </c>
      <c r="S8" s="43" t="s">
        <v>13</v>
      </c>
      <c r="T8" s="43" t="s">
        <v>66</v>
      </c>
      <c r="U8" s="67" t="s">
        <v>56</v>
      </c>
      <c r="V8" s="137"/>
      <c r="W8" s="159"/>
      <c r="X8" s="47" t="s">
        <v>109</v>
      </c>
      <c r="Y8" s="47" t="s">
        <v>108</v>
      </c>
      <c r="Z8" s="47" t="s">
        <v>107</v>
      </c>
      <c r="AA8" s="47" t="s">
        <v>201</v>
      </c>
      <c r="AB8" s="47" t="s">
        <v>110</v>
      </c>
      <c r="AC8" s="47" t="s">
        <v>111</v>
      </c>
      <c r="AD8" s="47" t="s">
        <v>112</v>
      </c>
      <c r="AE8" s="134"/>
      <c r="AF8" s="134"/>
      <c r="AG8" s="134"/>
      <c r="AH8" s="134"/>
      <c r="AI8" s="134"/>
      <c r="AJ8" s="134"/>
      <c r="AK8" s="44" t="s">
        <v>12</v>
      </c>
      <c r="AL8" s="45" t="s">
        <v>13</v>
      </c>
      <c r="AM8" s="42" t="s">
        <v>12</v>
      </c>
      <c r="AN8" s="43" t="s">
        <v>67</v>
      </c>
      <c r="AO8" s="43" t="s">
        <v>13</v>
      </c>
      <c r="AP8" s="43" t="s">
        <v>68</v>
      </c>
      <c r="AQ8" s="66" t="s">
        <v>56</v>
      </c>
      <c r="AR8" s="186"/>
      <c r="AS8" s="189"/>
      <c r="AT8" s="101" t="s">
        <v>87</v>
      </c>
      <c r="AU8" s="96" t="s">
        <v>88</v>
      </c>
      <c r="AV8" s="97" t="s">
        <v>113</v>
      </c>
      <c r="AW8" s="98" t="s">
        <v>259</v>
      </c>
      <c r="AX8" s="98" t="s">
        <v>89</v>
      </c>
      <c r="AY8" s="98" t="s">
        <v>90</v>
      </c>
      <c r="AZ8" s="98" t="s">
        <v>114</v>
      </c>
      <c r="BA8" s="99" t="s">
        <v>59</v>
      </c>
      <c r="BB8" s="100" t="s">
        <v>58</v>
      </c>
      <c r="BC8" s="98" t="s">
        <v>57</v>
      </c>
      <c r="BD8" s="98" t="s">
        <v>260</v>
      </c>
      <c r="BE8" s="99" t="s">
        <v>59</v>
      </c>
    </row>
    <row r="9" spans="1:711" s="21" customFormat="1" ht="81.75" customHeight="1" x14ac:dyDescent="0.25">
      <c r="A9"/>
      <c r="B9"/>
      <c r="C9" s="203" t="s">
        <v>315</v>
      </c>
      <c r="D9" s="205" t="s">
        <v>316</v>
      </c>
      <c r="E9" s="112" t="s">
        <v>302</v>
      </c>
      <c r="F9" s="126" t="s">
        <v>17</v>
      </c>
      <c r="G9" s="41"/>
      <c r="H9" s="41"/>
      <c r="I9" s="41"/>
      <c r="J9" s="207" t="s">
        <v>75</v>
      </c>
      <c r="K9" s="209" t="s">
        <v>305</v>
      </c>
      <c r="L9" s="211"/>
      <c r="M9" s="135" t="s">
        <v>10</v>
      </c>
      <c r="N9" s="25"/>
      <c r="O9" s="140" t="s">
        <v>304</v>
      </c>
      <c r="P9" s="142" t="s">
        <v>69</v>
      </c>
      <c r="Q9" s="144">
        <v>3</v>
      </c>
      <c r="R9" s="146" t="s">
        <v>149</v>
      </c>
      <c r="S9" s="148" t="s">
        <v>84</v>
      </c>
      <c r="T9" s="215">
        <v>3</v>
      </c>
      <c r="U9" s="138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Alto</v>
      </c>
      <c r="V9" s="40" t="s">
        <v>318</v>
      </c>
      <c r="W9" s="33" t="s">
        <v>6</v>
      </c>
      <c r="X9" s="34">
        <v>15</v>
      </c>
      <c r="Y9" s="34">
        <v>15</v>
      </c>
      <c r="Z9" s="34">
        <v>15</v>
      </c>
      <c r="AA9" s="34">
        <v>15</v>
      </c>
      <c r="AB9" s="34">
        <v>15</v>
      </c>
      <c r="AC9" s="34">
        <v>15</v>
      </c>
      <c r="AD9" s="34">
        <v>5</v>
      </c>
      <c r="AE9" s="26">
        <f t="shared" ref="AE9:AE13" si="0">SUM(X9:AD9)</f>
        <v>95</v>
      </c>
      <c r="AF9" s="26" t="str">
        <f t="shared" ref="AF9:AF13" si="1">IF(AE9&lt;=85,"Debil",(IF(AND(AE9&gt;85,AE9&lt;96),"Moderado",(IF(AE9&gt;95,"Fuerte","error")))))</f>
        <v>Moderado</v>
      </c>
      <c r="AG9" s="26" t="s">
        <v>4</v>
      </c>
      <c r="AH9" s="26">
        <f t="shared" ref="AH9:AH13" si="2">IF(AND(AF9="fuerte",AG9="fuerte"),100,IF(AND(AF9="debil",AG9="debil"),0,IF(AND(AF9="moderado",AG9="moderado"),50,IF(AND(AF9="fuerte",AG9="moderado"),50,IF(AND(AF9="moderado",AG9="fuerte"),50,IF(AND(AF9="fuerte",AG9="debil"),0,IF(AND(AF9="debil",AG9="fuerte"),0,IF(AND(AF9="moderado",AG9="debil"),0,IF(AND(AF9="debil",AG9="moderado"),0,"")))))))))</f>
        <v>50</v>
      </c>
      <c r="AI9" s="123">
        <f>AVERAGE(AH9:AH13)</f>
        <v>75</v>
      </c>
      <c r="AJ9" s="125" t="s">
        <v>4</v>
      </c>
      <c r="AK9" s="219" t="s">
        <v>97</v>
      </c>
      <c r="AL9" s="219" t="s">
        <v>98</v>
      </c>
      <c r="AM9" s="144" t="s">
        <v>71</v>
      </c>
      <c r="AN9" s="144">
        <v>2</v>
      </c>
      <c r="AO9" s="144" t="s">
        <v>84</v>
      </c>
      <c r="AP9" s="144">
        <v>3</v>
      </c>
      <c r="AQ9" s="217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Moderado</v>
      </c>
      <c r="AR9" s="213" t="s">
        <v>306</v>
      </c>
      <c r="AS9" s="213" t="s">
        <v>100</v>
      </c>
      <c r="AT9" s="102"/>
      <c r="AU9" s="36"/>
      <c r="AV9" s="32" t="s">
        <v>307</v>
      </c>
      <c r="AW9" s="32" t="s">
        <v>308</v>
      </c>
      <c r="AX9" s="35">
        <v>1</v>
      </c>
      <c r="AY9" s="35" t="s">
        <v>309</v>
      </c>
      <c r="AZ9" s="35" t="s">
        <v>309</v>
      </c>
      <c r="BA9" s="38" t="s">
        <v>310</v>
      </c>
      <c r="BB9" s="39"/>
      <c r="BC9" s="32" t="s">
        <v>311</v>
      </c>
      <c r="BD9" s="37" t="s">
        <v>308</v>
      </c>
      <c r="BE9" s="38" t="s">
        <v>309</v>
      </c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1" customFormat="1" ht="47.25" customHeight="1" x14ac:dyDescent="0.25">
      <c r="A10"/>
      <c r="B10"/>
      <c r="C10" s="204"/>
      <c r="D10" s="206"/>
      <c r="E10" s="112" t="s">
        <v>303</v>
      </c>
      <c r="F10" s="41"/>
      <c r="G10" s="41" t="s">
        <v>121</v>
      </c>
      <c r="H10" s="41"/>
      <c r="I10" s="41"/>
      <c r="J10" s="208"/>
      <c r="K10" s="210"/>
      <c r="L10" s="212"/>
      <c r="M10" s="136"/>
      <c r="N10" s="48"/>
      <c r="O10" s="141"/>
      <c r="P10" s="143"/>
      <c r="Q10" s="145"/>
      <c r="R10" s="147"/>
      <c r="S10" s="149"/>
      <c r="T10" s="216"/>
      <c r="U10" s="139"/>
      <c r="V10" s="112" t="s">
        <v>319</v>
      </c>
      <c r="W10" s="24" t="s">
        <v>6</v>
      </c>
      <c r="X10" s="25">
        <v>15</v>
      </c>
      <c r="Y10" s="25">
        <v>15</v>
      </c>
      <c r="Z10" s="25">
        <v>15</v>
      </c>
      <c r="AA10" s="25">
        <v>15</v>
      </c>
      <c r="AB10" s="25">
        <v>15</v>
      </c>
      <c r="AC10" s="25">
        <v>15</v>
      </c>
      <c r="AD10" s="25">
        <v>10</v>
      </c>
      <c r="AE10" s="26">
        <f t="shared" si="0"/>
        <v>100</v>
      </c>
      <c r="AF10" s="26" t="str">
        <f t="shared" si="1"/>
        <v>Fuerte</v>
      </c>
      <c r="AG10" s="26" t="s">
        <v>236</v>
      </c>
      <c r="AH10" s="26">
        <f t="shared" si="2"/>
        <v>100</v>
      </c>
      <c r="AI10" s="124"/>
      <c r="AJ10" s="124"/>
      <c r="AK10" s="220"/>
      <c r="AL10" s="220"/>
      <c r="AM10" s="145"/>
      <c r="AN10" s="145"/>
      <c r="AO10" s="145"/>
      <c r="AP10" s="145"/>
      <c r="AQ10" s="218"/>
      <c r="AR10" s="214"/>
      <c r="AS10" s="214"/>
      <c r="AT10" s="107"/>
      <c r="AU10" s="108"/>
      <c r="AV10" s="113"/>
      <c r="AW10" s="113"/>
      <c r="AX10" s="114"/>
      <c r="AY10" s="114"/>
      <c r="AZ10" s="114"/>
      <c r="BA10" s="110"/>
      <c r="BB10" s="111"/>
      <c r="BC10" s="113"/>
      <c r="BD10" s="109"/>
      <c r="BE10" s="1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1" customFormat="1" ht="60.75" customHeight="1" x14ac:dyDescent="0.25">
      <c r="A11"/>
      <c r="B11"/>
      <c r="C11" s="204"/>
      <c r="D11" s="206"/>
      <c r="E11" s="112" t="s">
        <v>301</v>
      </c>
      <c r="F11" s="41"/>
      <c r="G11" s="41" t="s">
        <v>120</v>
      </c>
      <c r="H11" s="41" t="s">
        <v>132</v>
      </c>
      <c r="I11" s="41"/>
      <c r="J11" s="208"/>
      <c r="K11" s="210"/>
      <c r="L11" s="212"/>
      <c r="M11" s="136"/>
      <c r="N11" s="48"/>
      <c r="O11" s="141"/>
      <c r="P11" s="143"/>
      <c r="Q11" s="145"/>
      <c r="R11" s="147"/>
      <c r="S11" s="149"/>
      <c r="T11" s="216"/>
      <c r="U11" s="139"/>
      <c r="V11" s="112" t="s">
        <v>317</v>
      </c>
      <c r="W11" s="24" t="s">
        <v>6</v>
      </c>
      <c r="X11" s="25"/>
      <c r="Y11" s="25"/>
      <c r="Z11" s="25"/>
      <c r="AA11" s="25"/>
      <c r="AB11" s="25"/>
      <c r="AC11" s="25"/>
      <c r="AD11" s="25"/>
      <c r="AE11" s="115"/>
      <c r="AF11" s="26"/>
      <c r="AG11" s="26"/>
      <c r="AH11" s="26" t="str">
        <f t="shared" si="2"/>
        <v/>
      </c>
      <c r="AI11" s="124"/>
      <c r="AJ11" s="124"/>
      <c r="AK11" s="220"/>
      <c r="AL11" s="220"/>
      <c r="AM11" s="145"/>
      <c r="AN11" s="145"/>
      <c r="AO11" s="145"/>
      <c r="AP11" s="145"/>
      <c r="AQ11" s="218"/>
      <c r="AR11" s="214"/>
      <c r="AS11" s="214"/>
      <c r="AT11" s="107"/>
      <c r="AU11" s="108"/>
      <c r="AV11" s="113" t="s">
        <v>312</v>
      </c>
      <c r="AW11" s="113"/>
      <c r="AX11" s="114"/>
      <c r="AY11" s="114"/>
      <c r="AZ11" s="114"/>
      <c r="BA11" s="110"/>
      <c r="BB11" s="111"/>
      <c r="BC11" s="113"/>
      <c r="BD11" s="109"/>
      <c r="BE11" s="110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1" customFormat="1" ht="75" customHeight="1" x14ac:dyDescent="0.25">
      <c r="A12"/>
      <c r="B12"/>
      <c r="C12" s="204"/>
      <c r="D12" s="206"/>
      <c r="E12" s="112" t="s">
        <v>322</v>
      </c>
      <c r="F12" s="41"/>
      <c r="G12" s="41" t="s">
        <v>122</v>
      </c>
      <c r="H12" s="41"/>
      <c r="I12" s="41"/>
      <c r="J12" s="208"/>
      <c r="K12" s="210"/>
      <c r="L12" s="212"/>
      <c r="M12" s="136"/>
      <c r="N12" s="48"/>
      <c r="O12" s="141"/>
      <c r="P12" s="143"/>
      <c r="Q12" s="145"/>
      <c r="R12" s="147"/>
      <c r="S12" s="149"/>
      <c r="T12" s="216"/>
      <c r="U12" s="139"/>
      <c r="V12" s="112" t="s">
        <v>320</v>
      </c>
      <c r="W12" s="24" t="s">
        <v>6</v>
      </c>
      <c r="X12" s="25">
        <v>15</v>
      </c>
      <c r="Y12" s="25">
        <v>15</v>
      </c>
      <c r="Z12" s="25">
        <v>15</v>
      </c>
      <c r="AA12" s="25">
        <v>15</v>
      </c>
      <c r="AB12" s="25">
        <v>15</v>
      </c>
      <c r="AC12" s="25">
        <v>15</v>
      </c>
      <c r="AD12" s="25">
        <v>10</v>
      </c>
      <c r="AE12" s="115">
        <f t="shared" si="0"/>
        <v>100</v>
      </c>
      <c r="AF12" s="26" t="str">
        <f t="shared" si="1"/>
        <v>Fuerte</v>
      </c>
      <c r="AG12" s="26" t="s">
        <v>236</v>
      </c>
      <c r="AH12" s="26">
        <f t="shared" si="2"/>
        <v>100</v>
      </c>
      <c r="AI12" s="124"/>
      <c r="AJ12" s="124"/>
      <c r="AK12" s="220"/>
      <c r="AL12" s="220"/>
      <c r="AM12" s="145"/>
      <c r="AN12" s="145"/>
      <c r="AO12" s="145"/>
      <c r="AP12" s="145"/>
      <c r="AQ12" s="218"/>
      <c r="AR12" s="214"/>
      <c r="AS12" s="214"/>
      <c r="AT12" s="107"/>
      <c r="AU12" s="108"/>
      <c r="AV12" s="113" t="s">
        <v>313</v>
      </c>
      <c r="AW12" s="113"/>
      <c r="AX12" s="114"/>
      <c r="AY12" s="114"/>
      <c r="AZ12" s="114"/>
      <c r="BA12" s="110"/>
      <c r="BB12" s="111"/>
      <c r="BC12" s="113"/>
      <c r="BD12" s="109"/>
      <c r="BE12" s="110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1" customFormat="1" ht="73.5" customHeight="1" x14ac:dyDescent="0.25">
      <c r="A13"/>
      <c r="B13"/>
      <c r="C13" s="204"/>
      <c r="D13" s="206"/>
      <c r="E13" s="112" t="s">
        <v>300</v>
      </c>
      <c r="F13" s="41"/>
      <c r="G13" s="41" t="s">
        <v>118</v>
      </c>
      <c r="H13" s="41"/>
      <c r="I13" s="41"/>
      <c r="J13" s="208"/>
      <c r="K13" s="210"/>
      <c r="L13" s="212"/>
      <c r="M13" s="136"/>
      <c r="N13" s="48"/>
      <c r="O13" s="141"/>
      <c r="P13" s="143"/>
      <c r="Q13" s="145"/>
      <c r="R13" s="147"/>
      <c r="S13" s="149"/>
      <c r="T13" s="216"/>
      <c r="U13" s="139"/>
      <c r="V13" s="112" t="s">
        <v>321</v>
      </c>
      <c r="W13" s="24" t="s">
        <v>6</v>
      </c>
      <c r="X13" s="25">
        <v>15</v>
      </c>
      <c r="Y13" s="25">
        <v>15</v>
      </c>
      <c r="Z13" s="25">
        <v>15</v>
      </c>
      <c r="AA13" s="25">
        <v>15</v>
      </c>
      <c r="AB13" s="25">
        <v>15</v>
      </c>
      <c r="AC13" s="25">
        <v>15</v>
      </c>
      <c r="AD13" s="25">
        <v>10</v>
      </c>
      <c r="AE13" s="115">
        <f t="shared" si="0"/>
        <v>100</v>
      </c>
      <c r="AF13" s="26" t="str">
        <f t="shared" si="1"/>
        <v>Fuerte</v>
      </c>
      <c r="AG13" s="26" t="s">
        <v>4</v>
      </c>
      <c r="AH13" s="26">
        <f t="shared" si="2"/>
        <v>50</v>
      </c>
      <c r="AI13" s="124"/>
      <c r="AJ13" s="124"/>
      <c r="AK13" s="220"/>
      <c r="AL13" s="220"/>
      <c r="AM13" s="145"/>
      <c r="AN13" s="145"/>
      <c r="AO13" s="145"/>
      <c r="AP13" s="145"/>
      <c r="AQ13" s="218"/>
      <c r="AR13" s="214"/>
      <c r="AS13" s="214"/>
      <c r="AT13" s="107"/>
      <c r="AU13" s="108"/>
      <c r="AV13" s="113" t="s">
        <v>314</v>
      </c>
      <c r="AW13" s="113"/>
      <c r="AX13" s="114"/>
      <c r="AY13" s="114"/>
      <c r="AZ13" s="114"/>
      <c r="BA13" s="110"/>
      <c r="BB13" s="111"/>
      <c r="BC13" s="113"/>
      <c r="BD13" s="109"/>
      <c r="BE13" s="110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x14ac:dyDescent="0.25">
      <c r="AM14" s="13"/>
      <c r="AO14" s="13"/>
      <c r="AR14" s="13"/>
      <c r="AS14" s="13"/>
      <c r="AT14" s="22"/>
      <c r="AU14" s="22"/>
    </row>
    <row r="15" spans="1:711" s="1" customFormat="1" ht="19.5" x14ac:dyDescent="0.25">
      <c r="D15" s="122" t="s">
        <v>5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27"/>
      <c r="T15" s="28"/>
      <c r="U15" s="28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N15" s="5"/>
      <c r="AP15" s="5"/>
      <c r="AQ15" s="5"/>
    </row>
    <row r="16" spans="1:711" s="1" customFormat="1" ht="15" customHeight="1" x14ac:dyDescent="0.25"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30"/>
      <c r="T16" s="28"/>
      <c r="U16" s="28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N16" s="5"/>
      <c r="AP16" s="5"/>
      <c r="AQ16" s="5"/>
    </row>
  </sheetData>
  <dataConsolidate/>
  <mergeCells count="62">
    <mergeCell ref="AS9:AS13"/>
    <mergeCell ref="T9:T13"/>
    <mergeCell ref="AO9:AO13"/>
    <mergeCell ref="AP9:AP13"/>
    <mergeCell ref="AQ9:AQ13"/>
    <mergeCell ref="AR9:AR13"/>
    <mergeCell ref="AK9:AK13"/>
    <mergeCell ref="AL9:AL13"/>
    <mergeCell ref="AM9:AM13"/>
    <mergeCell ref="AN9:AN13"/>
    <mergeCell ref="C9:C13"/>
    <mergeCell ref="D9:D13"/>
    <mergeCell ref="J9:J13"/>
    <mergeCell ref="K9:K13"/>
    <mergeCell ref="L9:L13"/>
    <mergeCell ref="BD1:BE1"/>
    <mergeCell ref="BD2:BD3"/>
    <mergeCell ref="BE2:BE3"/>
    <mergeCell ref="BD4:BE4"/>
    <mergeCell ref="C5:O5"/>
    <mergeCell ref="P5:AQ5"/>
    <mergeCell ref="AR5:AR8"/>
    <mergeCell ref="AS5:AS8"/>
    <mergeCell ref="AT5:BE6"/>
    <mergeCell ref="C6:C8"/>
    <mergeCell ref="D6:D8"/>
    <mergeCell ref="E6:E8"/>
    <mergeCell ref="F6:H6"/>
    <mergeCell ref="I6:I8"/>
    <mergeCell ref="J6:J8"/>
    <mergeCell ref="BB7:BE7"/>
    <mergeCell ref="AT7:BA7"/>
    <mergeCell ref="K6:K8"/>
    <mergeCell ref="F7:F8"/>
    <mergeCell ref="G7:G8"/>
    <mergeCell ref="H7:H8"/>
    <mergeCell ref="W7:W8"/>
    <mergeCell ref="AE7:AE8"/>
    <mergeCell ref="AI7:AI8"/>
    <mergeCell ref="AJ7:AJ8"/>
    <mergeCell ref="L6:L8"/>
    <mergeCell ref="M6:M8"/>
    <mergeCell ref="N6:N8"/>
    <mergeCell ref="O6:O8"/>
    <mergeCell ref="P6:U6"/>
    <mergeCell ref="V6:AQ6"/>
    <mergeCell ref="P7:U7"/>
    <mergeCell ref="D16:R16"/>
    <mergeCell ref="E15:R15"/>
    <mergeCell ref="AK7:AL7"/>
    <mergeCell ref="AM7:AQ7"/>
    <mergeCell ref="AF7:AF8"/>
    <mergeCell ref="AG7:AG8"/>
    <mergeCell ref="AH7:AH8"/>
    <mergeCell ref="M9:M13"/>
    <mergeCell ref="V7:V8"/>
    <mergeCell ref="U9:U13"/>
    <mergeCell ref="O9:O13"/>
    <mergeCell ref="P9:P13"/>
    <mergeCell ref="Q9:Q13"/>
    <mergeCell ref="R9:R13"/>
    <mergeCell ref="S9:S13"/>
  </mergeCells>
  <conditionalFormatting sqref="AR9:AS13">
    <cfRule type="containsBlanks" dxfId="18" priority="64">
      <formula>LEN(TRIM(AR9))=0</formula>
    </cfRule>
    <cfRule type="containsText" dxfId="17" priority="64" operator="containsText" text="extrema">
      <formula>NOT(ISERROR(SEARCH("extrema",AR9)))</formula>
    </cfRule>
    <cfRule type="containsText" dxfId="16" priority="64" operator="containsText" text="alta">
      <formula>NOT(ISERROR(SEARCH("alta",AR9)))</formula>
    </cfRule>
    <cfRule type="containsText" dxfId="15" priority="64" operator="containsText" text="moderada">
      <formula>NOT(ISERROR(SEARCH("moderada",AR9)))</formula>
    </cfRule>
    <cfRule type="containsText" dxfId="14" priority="64" operator="containsText" text="baja">
      <formula>NOT(ISERROR(SEARCH("baja",AR9)))</formula>
    </cfRule>
  </conditionalFormatting>
  <conditionalFormatting sqref="U9:U13">
    <cfRule type="containsBlanks" dxfId="13" priority="62">
      <formula>LEN(TRIM(U9))=0</formula>
    </cfRule>
    <cfRule type="containsText" dxfId="12" priority="62" operator="containsText" text="alto">
      <formula>NOT(ISERROR(SEARCH("alto",U9)))</formula>
    </cfRule>
  </conditionalFormatting>
  <conditionalFormatting sqref="AQ9:AQ13">
    <cfRule type="containsBlanks" dxfId="11" priority="54">
      <formula>LEN(TRIM(AQ9))=0</formula>
    </cfRule>
    <cfRule type="containsText" dxfId="10" priority="54" operator="containsText" text="alto">
      <formula>NOT(ISERROR(SEARCH("alto",AQ9)))</formula>
    </cfRule>
  </conditionalFormatting>
  <conditionalFormatting sqref="U9:U13">
    <cfRule type="containsText" dxfId="9" priority="235" operator="containsText" text="Extremo">
      <formula>NOT(ISERROR(SEARCH("Extremo",U9)))</formula>
    </cfRule>
    <cfRule type="containsText" dxfId="8" priority="236" operator="containsText" text="Moderado">
      <formula>NOT(ISERROR(SEARCH("Moderado",U9)))</formula>
    </cfRule>
    <cfRule type="containsText" dxfId="7" priority="237" operator="containsText" text="Alto">
      <formula>NOT(ISERROR(SEARCH("Alto",U9)))</formula>
    </cfRule>
    <cfRule type="containsText" dxfId="6" priority="238" operator="containsText" text="Extremo">
      <formula>NOT(ISERROR(SEARCH("Extremo",U9)))</formula>
    </cfRule>
    <cfRule type="colorScale" priority="239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5" priority="240" operator="containsText" text="Bajo">
      <formula>NOT(ISERROR(SEARCH("Bajo",U9)))</formula>
    </cfRule>
  </conditionalFormatting>
  <conditionalFormatting sqref="AQ9:AQ13">
    <cfRule type="containsText" dxfId="4" priority="241" operator="containsText" text="Extremo">
      <formula>NOT(ISERROR(SEARCH("Extremo",AQ9)))</formula>
    </cfRule>
    <cfRule type="containsText" dxfId="3" priority="242" operator="containsText" text="Bajo">
      <formula>NOT(ISERROR(SEARCH("Bajo",AQ9)))</formula>
    </cfRule>
    <cfRule type="containsText" dxfId="2" priority="243" operator="containsText" text="Moderado">
      <formula>NOT(ISERROR(SEARCH("Moderado",AQ9)))</formula>
    </cfRule>
    <cfRule type="containsText" dxfId="1" priority="244" operator="containsText" text="Alto">
      <formula>NOT(ISERROR(SEARCH("Alto",AQ9)))</formula>
    </cfRule>
    <cfRule type="colorScale" priority="245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0" priority="246" operator="containsText" text="Extremo">
      <formula>NOT(ISERROR(SEARCH("Extremo",AQ9)))</formula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0000000}">
          <x14:formula1>
            <xm:f>Criterios!$E$3:$E$44</xm:f>
          </x14:formula1>
          <xm:sqref>R9:R13</xm:sqref>
        </x14:dataValidation>
        <x14:dataValidation type="list" allowBlank="1" showInputMessage="1" showErrorMessage="1" xr:uid="{00000000-0002-0000-0000-000001000000}">
          <x14:formula1>
            <xm:f>Criterios!$A$3:$A$12</xm:f>
          </x14:formula1>
          <xm:sqref>M9</xm:sqref>
        </x14:dataValidation>
        <x14:dataValidation type="list" allowBlank="1" showInputMessage="1" showErrorMessage="1" xr:uid="{00000000-0002-0000-0000-000002000000}">
          <x14:formula1>
            <xm:f>Criterios!$N$3:$N$6</xm:f>
          </x14:formula1>
          <xm:sqref>AS9:AS13</xm:sqref>
        </x14:dataValidation>
        <x14:dataValidation type="list" allowBlank="1" showInputMessage="1" showErrorMessage="1" xr:uid="{00000000-0002-0000-0000-000003000000}">
          <x14:formula1>
            <xm:f>Criterios!$M$3:$M$5</xm:f>
          </x14:formula1>
          <xm:sqref>AK9:AL9</xm:sqref>
        </x14:dataValidation>
        <x14:dataValidation type="list" allowBlank="1" showInputMessage="1" showErrorMessage="1" xr:uid="{00000000-0002-0000-0000-000006000000}">
          <x14:formula1>
            <xm:f>Criterios!$G$3:$G$7</xm:f>
          </x14:formula1>
          <xm:sqref>Q9:Q13 AN9:AN13</xm:sqref>
        </x14:dataValidation>
        <x14:dataValidation type="list" allowBlank="1" showInputMessage="1" showErrorMessage="1" xr:uid="{00000000-0002-0000-0000-000007000000}">
          <x14:formula1>
            <xm:f>Criterios!$I$3:$I$7</xm:f>
          </x14:formula1>
          <xm:sqref>T9:T13 AP9:AP13</xm:sqref>
        </x14:dataValidation>
        <x14:dataValidation type="list" allowBlank="1" showInputMessage="1" showErrorMessage="1" xr:uid="{00000000-0002-0000-0000-000008000000}">
          <x14:formula1>
            <xm:f>'Solidez de los controles'!$C$5:$C$7</xm:f>
          </x14:formula1>
          <xm:sqref>AJ9 AF9:AG13</xm:sqref>
        </x14:dataValidation>
        <x14:dataValidation type="list" allowBlank="1" showInputMessage="1" showErrorMessage="1" xr:uid="{00000000-0002-0000-0000-000004000000}">
          <x14:formula1>
            <xm:f>Criterios!$F$3:$F$7</xm:f>
          </x14:formula1>
          <xm:sqref>AM9:AM13 P9:P13</xm:sqref>
        </x14:dataValidation>
        <x14:dataValidation type="list" allowBlank="1" showInputMessage="1" showErrorMessage="1" xr:uid="{00000000-0002-0000-0000-000005000000}">
          <x14:formula1>
            <xm:f>Criterios!$H$3:$H$7</xm:f>
          </x14:formula1>
          <xm:sqref>AO9:AO13 S9:S13</xm:sqref>
        </x14:dataValidation>
        <x14:dataValidation type="list" allowBlank="1" showInputMessage="1" showErrorMessage="1" xr:uid="{00000000-0002-0000-0000-000009000000}">
          <x14:formula1>
            <xm:f>Criterios!$D$3:$D$10</xm:f>
          </x14:formula1>
          <xm:sqref>H9:H13</xm:sqref>
        </x14:dataValidation>
        <x14:dataValidation type="list" allowBlank="1" showInputMessage="1" showErrorMessage="1" xr:uid="{00000000-0002-0000-0000-00000A000000}">
          <x14:formula1>
            <xm:f>Criterios!$C$3:$C$9</xm:f>
          </x14:formula1>
          <xm:sqref>G9:G13</xm:sqref>
        </x14:dataValidation>
        <x14:dataValidation type="list" allowBlank="1" showInputMessage="1" showErrorMessage="1" xr:uid="{00000000-0002-0000-0000-00000B000000}">
          <x14:formula1>
            <xm:f>Criterios!$B$3:$B$9</xm:f>
          </x14:formula1>
          <xm:sqref>F9:F13</xm:sqref>
        </x14:dataValidation>
        <x14:dataValidation type="list" allowBlank="1" showInputMessage="1" showErrorMessage="1" xr:uid="{00000000-0002-0000-0000-00000C000000}">
          <x14:formula1>
            <xm:f>Criterios!$K$3:$K$5</xm:f>
          </x14:formula1>
          <xm:sqref>W9:W13</xm:sqref>
        </x14:dataValidation>
        <x14:dataValidation type="list" allowBlank="1" showInputMessage="1" showErrorMessage="1" xr:uid="{00000000-0002-0000-0000-00000D000000}">
          <x14:formula1>
            <xm:f>'Solidez de los controles'!$H$11:$H$13</xm:f>
          </x14:formula1>
          <xm:sqref>AH9:AH13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14"/>
  <sheetViews>
    <sheetView topLeftCell="A2" zoomScale="70" zoomScaleNormal="70" workbookViewId="0">
      <selection activeCell="P15" sqref="P15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221" t="s">
        <v>43</v>
      </c>
      <c r="E3" s="221"/>
      <c r="F3" s="221"/>
      <c r="G3" s="221"/>
      <c r="H3" s="221"/>
    </row>
    <row r="6" spans="2:10" ht="50.1" customHeight="1" x14ac:dyDescent="0.25">
      <c r="C6" s="31" t="s">
        <v>72</v>
      </c>
      <c r="D6" s="104"/>
      <c r="E6" s="104"/>
      <c r="F6" s="103"/>
      <c r="G6" s="103"/>
      <c r="H6" s="103"/>
      <c r="J6" s="7" t="s">
        <v>35</v>
      </c>
    </row>
    <row r="7" spans="2:10" ht="50.1" customHeight="1" x14ac:dyDescent="0.25">
      <c r="C7" s="31" t="s">
        <v>73</v>
      </c>
      <c r="D7" s="105"/>
      <c r="E7" s="104"/>
      <c r="F7" s="104"/>
      <c r="G7" s="103"/>
      <c r="H7" s="103"/>
      <c r="J7" s="2" t="s">
        <v>2</v>
      </c>
    </row>
    <row r="8" spans="2:10" ht="50.1" customHeight="1" x14ac:dyDescent="0.25">
      <c r="B8" s="6" t="s">
        <v>42</v>
      </c>
      <c r="C8" s="31" t="s">
        <v>74</v>
      </c>
      <c r="D8" s="106"/>
      <c r="E8" s="105"/>
      <c r="F8" s="104"/>
      <c r="G8" s="103" t="s">
        <v>75</v>
      </c>
      <c r="H8" s="103"/>
      <c r="J8" s="3" t="s">
        <v>4</v>
      </c>
    </row>
    <row r="9" spans="2:10" ht="50.1" customHeight="1" x14ac:dyDescent="0.25">
      <c r="C9" s="31" t="s">
        <v>76</v>
      </c>
      <c r="D9" s="106"/>
      <c r="E9" s="106"/>
      <c r="F9" s="105"/>
      <c r="G9" s="104"/>
      <c r="H9" s="103"/>
      <c r="J9" s="4" t="s">
        <v>1</v>
      </c>
    </row>
    <row r="10" spans="2:10" ht="50.1" customHeight="1" x14ac:dyDescent="0.25">
      <c r="C10" s="31" t="s">
        <v>264</v>
      </c>
      <c r="D10" s="106"/>
      <c r="E10" s="106"/>
      <c r="F10" s="105"/>
      <c r="G10" s="104"/>
      <c r="H10" s="103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77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222" t="s">
        <v>41</v>
      </c>
      <c r="E14" s="222"/>
      <c r="F14" s="222"/>
      <c r="G14" s="222"/>
      <c r="H14" s="222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14"/>
  <sheetViews>
    <sheetView topLeftCell="A5" zoomScale="80" zoomScaleNormal="80" workbookViewId="0">
      <selection activeCell="J23" sqref="J23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221" t="s">
        <v>44</v>
      </c>
      <c r="E3" s="221"/>
      <c r="F3" s="221"/>
      <c r="G3" s="221"/>
      <c r="H3" s="221"/>
    </row>
    <row r="6" spans="2:10" ht="50.1" customHeight="1" x14ac:dyDescent="0.25">
      <c r="C6" s="31" t="s">
        <v>72</v>
      </c>
      <c r="D6" s="104"/>
      <c r="E6" s="104"/>
      <c r="F6" s="103"/>
      <c r="G6" s="103"/>
      <c r="H6" s="103"/>
      <c r="J6" s="7" t="s">
        <v>35</v>
      </c>
    </row>
    <row r="7" spans="2:10" ht="50.1" customHeight="1" x14ac:dyDescent="0.25">
      <c r="C7" s="31" t="s">
        <v>73</v>
      </c>
      <c r="D7" s="105"/>
      <c r="E7" s="104"/>
      <c r="F7" s="104"/>
      <c r="G7" s="103"/>
      <c r="H7" s="103"/>
      <c r="J7" s="2" t="s">
        <v>2</v>
      </c>
    </row>
    <row r="8" spans="2:10" ht="50.1" customHeight="1" x14ac:dyDescent="0.25">
      <c r="B8" s="6" t="s">
        <v>42</v>
      </c>
      <c r="C8" s="31" t="s">
        <v>74</v>
      </c>
      <c r="D8" s="106"/>
      <c r="E8" s="105"/>
      <c r="F8" s="104"/>
      <c r="G8" s="103"/>
      <c r="H8" s="103"/>
      <c r="J8" s="3" t="s">
        <v>4</v>
      </c>
    </row>
    <row r="9" spans="2:10" ht="50.1" customHeight="1" x14ac:dyDescent="0.25">
      <c r="C9" s="31" t="s">
        <v>76</v>
      </c>
      <c r="D9" s="106"/>
      <c r="E9" s="106"/>
      <c r="F9" s="105"/>
      <c r="G9" s="104"/>
      <c r="H9" s="103"/>
      <c r="J9" s="4" t="s">
        <v>1</v>
      </c>
    </row>
    <row r="10" spans="2:10" ht="50.1" customHeight="1" x14ac:dyDescent="0.25">
      <c r="C10" s="31" t="s">
        <v>264</v>
      </c>
      <c r="D10" s="106"/>
      <c r="E10" s="106"/>
      <c r="F10" s="105" t="s">
        <v>75</v>
      </c>
      <c r="G10" s="104"/>
      <c r="H10" s="103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263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222" t="s">
        <v>41</v>
      </c>
      <c r="E14" s="222"/>
      <c r="F14" s="222"/>
      <c r="G14" s="222"/>
      <c r="H14" s="222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8"/>
  <sheetViews>
    <sheetView topLeftCell="H12" zoomScale="60" zoomScaleNormal="60" workbookViewId="0">
      <selection activeCell="L15" sqref="L15:M15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243" t="s">
        <v>205</v>
      </c>
      <c r="D3" s="244"/>
      <c r="E3" s="244"/>
      <c r="F3" s="244"/>
      <c r="G3" s="245"/>
    </row>
    <row r="4" spans="2:13" s="52" customFormat="1" ht="33.75" customHeight="1" thickBot="1" x14ac:dyDescent="0.3">
      <c r="C4" s="63" t="s">
        <v>180</v>
      </c>
      <c r="D4" s="64" t="s">
        <v>202</v>
      </c>
      <c r="E4" s="234" t="s">
        <v>203</v>
      </c>
      <c r="F4" s="234"/>
      <c r="G4" s="65" t="s">
        <v>204</v>
      </c>
    </row>
    <row r="5" spans="2:13" ht="46.5" customHeight="1" x14ac:dyDescent="0.25">
      <c r="C5" s="60">
        <v>5</v>
      </c>
      <c r="D5" s="61" t="s">
        <v>25</v>
      </c>
      <c r="E5" s="235" t="s">
        <v>208</v>
      </c>
      <c r="F5" s="235"/>
      <c r="G5" s="62" t="s">
        <v>213</v>
      </c>
    </row>
    <row r="6" spans="2:13" ht="45" customHeight="1" x14ac:dyDescent="0.25">
      <c r="C6" s="55">
        <v>4</v>
      </c>
      <c r="D6" s="53" t="s">
        <v>24</v>
      </c>
      <c r="E6" s="236" t="s">
        <v>207</v>
      </c>
      <c r="F6" s="236"/>
      <c r="G6" s="56" t="s">
        <v>212</v>
      </c>
    </row>
    <row r="7" spans="2:13" ht="33.75" customHeight="1" x14ac:dyDescent="0.25">
      <c r="C7" s="55">
        <v>3</v>
      </c>
      <c r="D7" s="53" t="s">
        <v>26</v>
      </c>
      <c r="E7" s="236" t="s">
        <v>209</v>
      </c>
      <c r="F7" s="236"/>
      <c r="G7" s="56" t="s">
        <v>215</v>
      </c>
    </row>
    <row r="8" spans="2:13" ht="45" customHeight="1" x14ac:dyDescent="0.25">
      <c r="C8" s="55">
        <v>2</v>
      </c>
      <c r="D8" s="53" t="s">
        <v>27</v>
      </c>
      <c r="E8" s="236" t="s">
        <v>210</v>
      </c>
      <c r="F8" s="236"/>
      <c r="G8" s="56" t="s">
        <v>214</v>
      </c>
    </row>
    <row r="9" spans="2:13" ht="45.75" customHeight="1" thickBot="1" x14ac:dyDescent="0.3">
      <c r="C9" s="57">
        <v>1</v>
      </c>
      <c r="D9" s="58" t="s">
        <v>206</v>
      </c>
      <c r="E9" s="237" t="s">
        <v>211</v>
      </c>
      <c r="F9" s="237"/>
      <c r="G9" s="59" t="s">
        <v>216</v>
      </c>
    </row>
    <row r="10" spans="2:13" ht="15.75" thickBot="1" x14ac:dyDescent="0.3">
      <c r="C10" s="54"/>
      <c r="D10" s="54"/>
      <c r="E10" s="54"/>
    </row>
    <row r="11" spans="2:13" ht="52.5" customHeight="1" thickBot="1" x14ac:dyDescent="0.3">
      <c r="B11" s="223"/>
      <c r="C11" s="230" t="s">
        <v>193</v>
      </c>
      <c r="D11" s="231"/>
      <c r="E11" s="231"/>
      <c r="F11" s="231"/>
      <c r="G11" s="232"/>
      <c r="I11" s="230" t="s">
        <v>222</v>
      </c>
      <c r="J11" s="231"/>
      <c r="K11" s="231"/>
      <c r="L11" s="231"/>
      <c r="M11" s="232"/>
    </row>
    <row r="12" spans="2:13" ht="15.75" customHeight="1" x14ac:dyDescent="0.25">
      <c r="B12" s="223"/>
      <c r="C12" s="224" t="s">
        <v>180</v>
      </c>
      <c r="D12" s="226" t="s">
        <v>183</v>
      </c>
      <c r="E12" s="226"/>
      <c r="F12" s="226" t="s">
        <v>184</v>
      </c>
      <c r="G12" s="228"/>
      <c r="I12" s="224" t="s">
        <v>180</v>
      </c>
      <c r="J12" s="226" t="s">
        <v>183</v>
      </c>
      <c r="K12" s="226"/>
      <c r="L12" s="226" t="s">
        <v>184</v>
      </c>
      <c r="M12" s="228"/>
    </row>
    <row r="13" spans="2:13" ht="38.25" customHeight="1" thickBot="1" x14ac:dyDescent="0.3">
      <c r="B13" s="71"/>
      <c r="C13" s="225"/>
      <c r="D13" s="227"/>
      <c r="E13" s="227"/>
      <c r="F13" s="227"/>
      <c r="G13" s="229"/>
      <c r="I13" s="225"/>
      <c r="J13" s="227"/>
      <c r="K13" s="227"/>
      <c r="L13" s="227"/>
      <c r="M13" s="229"/>
    </row>
    <row r="14" spans="2:13" ht="116.25" customHeight="1" x14ac:dyDescent="0.25">
      <c r="B14" s="71"/>
      <c r="C14" s="74" t="s">
        <v>217</v>
      </c>
      <c r="D14" s="240" t="s">
        <v>185</v>
      </c>
      <c r="E14" s="240"/>
      <c r="F14" s="240" t="s">
        <v>181</v>
      </c>
      <c r="G14" s="241"/>
      <c r="I14" s="74" t="s">
        <v>217</v>
      </c>
      <c r="J14" s="240" t="s">
        <v>223</v>
      </c>
      <c r="K14" s="240"/>
      <c r="L14" s="240" t="s">
        <v>224</v>
      </c>
      <c r="M14" s="241"/>
    </row>
    <row r="15" spans="2:13" ht="116.25" customHeight="1" x14ac:dyDescent="0.25">
      <c r="B15" s="71"/>
      <c r="C15" s="72" t="s">
        <v>218</v>
      </c>
      <c r="D15" s="238" t="s">
        <v>186</v>
      </c>
      <c r="E15" s="238"/>
      <c r="F15" s="238" t="s">
        <v>187</v>
      </c>
      <c r="G15" s="239"/>
      <c r="I15" s="72" t="s">
        <v>218</v>
      </c>
      <c r="J15" s="238" t="s">
        <v>225</v>
      </c>
      <c r="K15" s="238"/>
      <c r="L15" s="238" t="s">
        <v>226</v>
      </c>
      <c r="M15" s="239"/>
    </row>
    <row r="16" spans="2:13" ht="140.25" customHeight="1" x14ac:dyDescent="0.25">
      <c r="C16" s="72" t="s">
        <v>219</v>
      </c>
      <c r="D16" s="238" t="s">
        <v>188</v>
      </c>
      <c r="E16" s="238"/>
      <c r="F16" s="238" t="s">
        <v>182</v>
      </c>
      <c r="G16" s="239"/>
      <c r="I16" s="72" t="s">
        <v>219</v>
      </c>
      <c r="J16" s="238" t="s">
        <v>227</v>
      </c>
      <c r="K16" s="238"/>
      <c r="L16" s="238" t="s">
        <v>228</v>
      </c>
      <c r="M16" s="239"/>
    </row>
    <row r="17" spans="3:13" ht="124.5" customHeight="1" x14ac:dyDescent="0.25">
      <c r="C17" s="72" t="s">
        <v>220</v>
      </c>
      <c r="D17" s="238" t="s">
        <v>190</v>
      </c>
      <c r="E17" s="238"/>
      <c r="F17" s="238" t="s">
        <v>189</v>
      </c>
      <c r="G17" s="239"/>
      <c r="I17" s="72" t="s">
        <v>220</v>
      </c>
      <c r="J17" s="238" t="s">
        <v>229</v>
      </c>
      <c r="K17" s="238"/>
      <c r="L17" s="238" t="s">
        <v>230</v>
      </c>
      <c r="M17" s="239"/>
    </row>
    <row r="18" spans="3:13" ht="139.5" customHeight="1" thickBot="1" x14ac:dyDescent="0.3">
      <c r="C18" s="73" t="s">
        <v>221</v>
      </c>
      <c r="D18" s="233" t="s">
        <v>192</v>
      </c>
      <c r="E18" s="233"/>
      <c r="F18" s="233" t="s">
        <v>191</v>
      </c>
      <c r="G18" s="242"/>
      <c r="I18" s="73" t="s">
        <v>221</v>
      </c>
      <c r="J18" s="233" t="s">
        <v>231</v>
      </c>
      <c r="K18" s="233"/>
      <c r="L18" s="233" t="s">
        <v>232</v>
      </c>
      <c r="M18" s="242"/>
    </row>
  </sheetData>
  <mergeCells count="36"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B11:B12"/>
    <mergeCell ref="C12:C13"/>
    <mergeCell ref="D12:E13"/>
    <mergeCell ref="F12:G13"/>
    <mergeCell ref="C11:G11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K45"/>
  <sheetViews>
    <sheetView topLeftCell="D33" zoomScale="70" zoomScaleNormal="70" workbookViewId="0">
      <selection activeCell="E40" sqref="E40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51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250" t="s">
        <v>296</v>
      </c>
      <c r="D2" s="250"/>
      <c r="E2" s="250"/>
      <c r="F2" s="251"/>
    </row>
    <row r="3" spans="3:9" ht="30" customHeight="1" thickBot="1" x14ac:dyDescent="0.3">
      <c r="C3" s="248" t="s">
        <v>234</v>
      </c>
      <c r="D3" s="260"/>
      <c r="E3" s="249"/>
      <c r="F3" s="83"/>
      <c r="G3" s="248" t="s">
        <v>241</v>
      </c>
      <c r="H3" s="249"/>
      <c r="I3" s="83"/>
    </row>
    <row r="4" spans="3:9" ht="36" customHeight="1" thickBot="1" x14ac:dyDescent="0.3">
      <c r="C4" s="78" t="s">
        <v>233</v>
      </c>
      <c r="D4" s="252" t="s">
        <v>235</v>
      </c>
      <c r="E4" s="253"/>
      <c r="G4" s="78" t="s">
        <v>233</v>
      </c>
      <c r="H4" s="82" t="s">
        <v>242</v>
      </c>
    </row>
    <row r="5" spans="3:9" ht="33.75" customHeight="1" x14ac:dyDescent="0.25">
      <c r="C5" s="79" t="s">
        <v>236</v>
      </c>
      <c r="D5" s="254" t="s">
        <v>238</v>
      </c>
      <c r="E5" s="255"/>
      <c r="G5" s="79" t="s">
        <v>236</v>
      </c>
      <c r="H5" s="75" t="s">
        <v>243</v>
      </c>
    </row>
    <row r="6" spans="3:9" ht="33.75" customHeight="1" x14ac:dyDescent="0.25">
      <c r="C6" s="80" t="s">
        <v>4</v>
      </c>
      <c r="D6" s="256" t="s">
        <v>239</v>
      </c>
      <c r="E6" s="257"/>
      <c r="G6" s="80" t="s">
        <v>4</v>
      </c>
      <c r="H6" s="76" t="s">
        <v>244</v>
      </c>
    </row>
    <row r="7" spans="3:9" ht="33.75" customHeight="1" thickBot="1" x14ac:dyDescent="0.3">
      <c r="C7" s="81" t="s">
        <v>237</v>
      </c>
      <c r="D7" s="258" t="s">
        <v>240</v>
      </c>
      <c r="E7" s="259"/>
      <c r="G7" s="81" t="s">
        <v>237</v>
      </c>
      <c r="H7" s="77" t="s">
        <v>245</v>
      </c>
    </row>
    <row r="8" spans="3:9" ht="47.25" customHeight="1" x14ac:dyDescent="0.25"/>
    <row r="9" spans="3:9" ht="36" customHeight="1" thickBot="1" x14ac:dyDescent="0.3">
      <c r="C9" s="246" t="s">
        <v>298</v>
      </c>
      <c r="D9" s="246"/>
      <c r="E9" s="246"/>
      <c r="F9" s="247"/>
    </row>
    <row r="10" spans="3:9" ht="105.75" thickBot="1" x14ac:dyDescent="0.3">
      <c r="C10" s="117" t="s">
        <v>265</v>
      </c>
      <c r="D10" s="117" t="s">
        <v>266</v>
      </c>
      <c r="E10" s="116" t="s">
        <v>288</v>
      </c>
      <c r="F10" s="117" t="s">
        <v>289</v>
      </c>
    </row>
    <row r="11" spans="3:9" ht="27.75" customHeight="1" thickBot="1" x14ac:dyDescent="0.3">
      <c r="C11" s="118" t="s">
        <v>267</v>
      </c>
      <c r="D11" s="119" t="s">
        <v>270</v>
      </c>
      <c r="E11" s="119" t="s">
        <v>271</v>
      </c>
      <c r="F11" s="120" t="s">
        <v>7</v>
      </c>
      <c r="H11" s="8">
        <v>100</v>
      </c>
    </row>
    <row r="12" spans="3:9" ht="27.75" customHeight="1" thickBot="1" x14ac:dyDescent="0.3">
      <c r="C12" s="118" t="s">
        <v>268</v>
      </c>
      <c r="D12" s="119" t="s">
        <v>272</v>
      </c>
      <c r="E12" s="119" t="s">
        <v>273</v>
      </c>
      <c r="F12" s="120" t="s">
        <v>8</v>
      </c>
      <c r="H12" s="8">
        <v>50</v>
      </c>
    </row>
    <row r="13" spans="3:9" ht="27.75" customHeight="1" thickBot="1" x14ac:dyDescent="0.3">
      <c r="C13" s="121" t="s">
        <v>269</v>
      </c>
      <c r="D13" s="119" t="s">
        <v>274</v>
      </c>
      <c r="E13" s="119" t="s">
        <v>275</v>
      </c>
      <c r="F13" s="120" t="s">
        <v>8</v>
      </c>
      <c r="H13" s="8">
        <v>0</v>
      </c>
    </row>
    <row r="14" spans="3:9" ht="27.75" customHeight="1" thickBot="1" x14ac:dyDescent="0.3">
      <c r="C14" s="118" t="s">
        <v>276</v>
      </c>
      <c r="D14" s="119" t="s">
        <v>278</v>
      </c>
      <c r="E14" s="119" t="s">
        <v>279</v>
      </c>
      <c r="F14" s="120" t="s">
        <v>8</v>
      </c>
    </row>
    <row r="15" spans="3:9" ht="27.75" customHeight="1" thickBot="1" x14ac:dyDescent="0.3">
      <c r="C15" s="118" t="s">
        <v>268</v>
      </c>
      <c r="D15" s="119" t="s">
        <v>272</v>
      </c>
      <c r="E15" s="119" t="s">
        <v>280</v>
      </c>
      <c r="F15" s="120" t="s">
        <v>8</v>
      </c>
    </row>
    <row r="16" spans="3:9" ht="27.75" customHeight="1" thickBot="1" x14ac:dyDescent="0.3">
      <c r="C16" s="121" t="s">
        <v>277</v>
      </c>
      <c r="D16" s="119" t="s">
        <v>274</v>
      </c>
      <c r="E16" s="119" t="s">
        <v>281</v>
      </c>
      <c r="F16" s="120" t="s">
        <v>8</v>
      </c>
    </row>
    <row r="17" spans="3:6" ht="27.75" customHeight="1" thickBot="1" x14ac:dyDescent="0.3">
      <c r="C17" s="118" t="s">
        <v>282</v>
      </c>
      <c r="D17" s="119" t="s">
        <v>278</v>
      </c>
      <c r="E17" s="119" t="s">
        <v>285</v>
      </c>
      <c r="F17" s="120" t="s">
        <v>8</v>
      </c>
    </row>
    <row r="18" spans="3:6" ht="27.75" customHeight="1" thickBot="1" x14ac:dyDescent="0.3">
      <c r="C18" s="118" t="s">
        <v>283</v>
      </c>
      <c r="D18" s="119" t="s">
        <v>272</v>
      </c>
      <c r="E18" s="119" t="s">
        <v>286</v>
      </c>
      <c r="F18" s="120" t="s">
        <v>8</v>
      </c>
    </row>
    <row r="19" spans="3:6" ht="27.75" customHeight="1" thickBot="1" x14ac:dyDescent="0.3">
      <c r="C19" s="121" t="s">
        <v>284</v>
      </c>
      <c r="D19" s="119" t="s">
        <v>274</v>
      </c>
      <c r="E19" s="119" t="s">
        <v>287</v>
      </c>
      <c r="F19" s="120" t="s">
        <v>8</v>
      </c>
    </row>
    <row r="23" spans="3:6" ht="34.5" customHeight="1" thickBot="1" x14ac:dyDescent="0.3">
      <c r="C23" s="246" t="s">
        <v>297</v>
      </c>
      <c r="D23" s="246"/>
      <c r="E23" s="246"/>
      <c r="F23" s="247"/>
    </row>
    <row r="24" spans="3:6" ht="32.25" customHeight="1" thickBot="1" x14ac:dyDescent="0.3">
      <c r="C24" s="248" t="s">
        <v>246</v>
      </c>
      <c r="D24" s="260"/>
      <c r="E24" s="249"/>
      <c r="F24" s="83"/>
    </row>
    <row r="25" spans="3:6" ht="38.25" customHeight="1" thickBot="1" x14ac:dyDescent="0.3">
      <c r="C25" s="78" t="s">
        <v>233</v>
      </c>
      <c r="D25" s="252" t="s">
        <v>250</v>
      </c>
      <c r="E25" s="253"/>
    </row>
    <row r="26" spans="3:6" ht="38.25" customHeight="1" x14ac:dyDescent="0.25">
      <c r="C26" s="79" t="s">
        <v>236</v>
      </c>
      <c r="D26" s="254" t="s">
        <v>247</v>
      </c>
      <c r="E26" s="255"/>
    </row>
    <row r="27" spans="3:6" ht="38.25" customHeight="1" x14ac:dyDescent="0.25">
      <c r="C27" s="80" t="s">
        <v>4</v>
      </c>
      <c r="D27" s="256" t="s">
        <v>248</v>
      </c>
      <c r="E27" s="257"/>
    </row>
    <row r="28" spans="3:6" ht="38.25" customHeight="1" thickBot="1" x14ac:dyDescent="0.3">
      <c r="C28" s="81" t="s">
        <v>299</v>
      </c>
      <c r="D28" s="258" t="s">
        <v>249</v>
      </c>
      <c r="E28" s="259"/>
    </row>
    <row r="32" spans="3:6" ht="26.25" x14ac:dyDescent="0.4">
      <c r="C32" s="84" t="s">
        <v>256</v>
      </c>
    </row>
    <row r="33" spans="3:11" ht="15.75" thickBot="1" x14ac:dyDescent="0.3"/>
    <row r="34" spans="3:11" s="85" customFormat="1" ht="44.25" customHeight="1" thickBot="1" x14ac:dyDescent="0.25">
      <c r="C34" s="87" t="s">
        <v>251</v>
      </c>
      <c r="D34" s="88" t="s">
        <v>252</v>
      </c>
      <c r="E34" s="88" t="s">
        <v>253</v>
      </c>
      <c r="F34" s="88" t="s">
        <v>254</v>
      </c>
      <c r="G34" s="89" t="s">
        <v>255</v>
      </c>
      <c r="K34" s="86"/>
    </row>
    <row r="35" spans="3:11" s="94" customFormat="1" ht="28.5" customHeight="1" x14ac:dyDescent="0.25">
      <c r="C35" s="90" t="s">
        <v>236</v>
      </c>
      <c r="D35" s="69" t="s">
        <v>97</v>
      </c>
      <c r="E35" s="69" t="s">
        <v>97</v>
      </c>
      <c r="F35" s="69">
        <v>2</v>
      </c>
      <c r="G35" s="62">
        <v>2</v>
      </c>
      <c r="K35" s="91"/>
    </row>
    <row r="36" spans="3:11" s="94" customFormat="1" ht="28.5" customHeight="1" x14ac:dyDescent="0.25">
      <c r="C36" s="92" t="s">
        <v>236</v>
      </c>
      <c r="D36" s="70" t="s">
        <v>97</v>
      </c>
      <c r="E36" s="70" t="s">
        <v>98</v>
      </c>
      <c r="F36" s="70">
        <v>2</v>
      </c>
      <c r="G36" s="56">
        <v>1</v>
      </c>
      <c r="K36" s="91"/>
    </row>
    <row r="37" spans="3:11" s="94" customFormat="1" ht="28.5" customHeight="1" x14ac:dyDescent="0.25">
      <c r="C37" s="92" t="s">
        <v>236</v>
      </c>
      <c r="D37" s="70" t="s">
        <v>97</v>
      </c>
      <c r="E37" s="70" t="s">
        <v>99</v>
      </c>
      <c r="F37" s="70">
        <v>2</v>
      </c>
      <c r="G37" s="56">
        <v>0</v>
      </c>
      <c r="K37" s="91"/>
    </row>
    <row r="38" spans="3:11" s="94" customFormat="1" ht="28.5" customHeight="1" x14ac:dyDescent="0.25">
      <c r="C38" s="92" t="s">
        <v>236</v>
      </c>
      <c r="D38" s="70" t="s">
        <v>99</v>
      </c>
      <c r="E38" s="70" t="s">
        <v>97</v>
      </c>
      <c r="F38" s="70">
        <v>0</v>
      </c>
      <c r="G38" s="56">
        <v>2</v>
      </c>
      <c r="K38" s="91"/>
    </row>
    <row r="39" spans="3:11" s="94" customFormat="1" ht="28.5" customHeight="1" x14ac:dyDescent="0.25">
      <c r="C39" s="92" t="s">
        <v>4</v>
      </c>
      <c r="D39" s="70" t="s">
        <v>97</v>
      </c>
      <c r="E39" s="70" t="s">
        <v>97</v>
      </c>
      <c r="F39" s="70">
        <v>1</v>
      </c>
      <c r="G39" s="56">
        <v>1</v>
      </c>
      <c r="K39" s="91"/>
    </row>
    <row r="40" spans="3:11" s="94" customFormat="1" ht="28.5" customHeight="1" x14ac:dyDescent="0.25">
      <c r="C40" s="92" t="s">
        <v>4</v>
      </c>
      <c r="D40" s="70" t="s">
        <v>97</v>
      </c>
      <c r="E40" s="70" t="s">
        <v>98</v>
      </c>
      <c r="F40" s="70">
        <v>1</v>
      </c>
      <c r="G40" s="56">
        <v>0</v>
      </c>
      <c r="K40" s="91"/>
    </row>
    <row r="41" spans="3:11" s="94" customFormat="1" ht="28.5" customHeight="1" x14ac:dyDescent="0.25">
      <c r="C41" s="92" t="s">
        <v>4</v>
      </c>
      <c r="D41" s="70" t="s">
        <v>97</v>
      </c>
      <c r="E41" s="70" t="s">
        <v>99</v>
      </c>
      <c r="F41" s="70">
        <v>1</v>
      </c>
      <c r="G41" s="56">
        <v>0</v>
      </c>
      <c r="K41" s="91"/>
    </row>
    <row r="42" spans="3:11" s="94" customFormat="1" ht="28.5" customHeight="1" thickBot="1" x14ac:dyDescent="0.3">
      <c r="C42" s="93" t="s">
        <v>4</v>
      </c>
      <c r="D42" s="68" t="s">
        <v>99</v>
      </c>
      <c r="E42" s="68" t="s">
        <v>97</v>
      </c>
      <c r="F42" s="68">
        <v>0</v>
      </c>
      <c r="G42" s="59">
        <v>1</v>
      </c>
      <c r="K42" s="91"/>
    </row>
    <row r="45" spans="3:11" ht="90" x14ac:dyDescent="0.25">
      <c r="C45" s="95" t="s">
        <v>257</v>
      </c>
      <c r="E45" s="95" t="s">
        <v>258</v>
      </c>
    </row>
  </sheetData>
  <mergeCells count="14">
    <mergeCell ref="D25:E25"/>
    <mergeCell ref="D26:E26"/>
    <mergeCell ref="D27:E27"/>
    <mergeCell ref="D28:E28"/>
    <mergeCell ref="C24:E24"/>
    <mergeCell ref="C9:F9"/>
    <mergeCell ref="G3:H3"/>
    <mergeCell ref="C2:F2"/>
    <mergeCell ref="C23:F23"/>
    <mergeCell ref="D4:E4"/>
    <mergeCell ref="D5:E5"/>
    <mergeCell ref="D6:E6"/>
    <mergeCell ref="D7:E7"/>
    <mergeCell ref="C3:E3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4"/>
  <sheetViews>
    <sheetView topLeftCell="A5" zoomScale="80" zoomScaleNormal="80" workbookViewId="0">
      <selection activeCell="E11" sqref="E1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221"/>
      <c r="E3" s="221"/>
      <c r="F3" s="221"/>
    </row>
    <row r="4" spans="2:8" ht="24" customHeight="1" x14ac:dyDescent="0.35">
      <c r="D4" s="221" t="s">
        <v>43</v>
      </c>
      <c r="E4" s="221"/>
      <c r="F4" s="221"/>
    </row>
    <row r="5" spans="2:8" ht="24" customHeight="1" x14ac:dyDescent="0.25"/>
    <row r="6" spans="2:8" ht="56.25" customHeight="1" x14ac:dyDescent="0.25">
      <c r="C6" s="31" t="s">
        <v>72</v>
      </c>
      <c r="D6" s="103"/>
      <c r="E6" s="103"/>
      <c r="F6" s="103"/>
      <c r="H6" s="7" t="s">
        <v>35</v>
      </c>
    </row>
    <row r="7" spans="2:8" ht="56.25" customHeight="1" x14ac:dyDescent="0.25">
      <c r="C7" s="31" t="s">
        <v>73</v>
      </c>
      <c r="D7" s="104"/>
      <c r="E7" s="103"/>
      <c r="F7" s="103"/>
      <c r="H7" s="2" t="s">
        <v>2</v>
      </c>
    </row>
    <row r="8" spans="2:8" ht="56.25" customHeight="1" x14ac:dyDescent="0.25">
      <c r="B8" s="6" t="s">
        <v>42</v>
      </c>
      <c r="C8" s="31" t="s">
        <v>74</v>
      </c>
      <c r="D8" s="104"/>
      <c r="E8" s="103"/>
      <c r="F8" s="103"/>
      <c r="H8" s="3" t="s">
        <v>4</v>
      </c>
    </row>
    <row r="9" spans="2:8" ht="56.25" customHeight="1" x14ac:dyDescent="0.25">
      <c r="C9" s="31" t="s">
        <v>76</v>
      </c>
      <c r="D9" s="105"/>
      <c r="E9" s="104"/>
      <c r="F9" s="103"/>
      <c r="H9" s="4" t="s">
        <v>1</v>
      </c>
    </row>
    <row r="10" spans="2:8" ht="56.25" customHeight="1" x14ac:dyDescent="0.25">
      <c r="C10" s="31" t="s">
        <v>264</v>
      </c>
      <c r="D10" s="105"/>
      <c r="E10" s="104"/>
      <c r="F10" s="103" t="s">
        <v>75</v>
      </c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222"/>
      <c r="E14" s="222"/>
      <c r="F14" s="222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H14"/>
  <sheetViews>
    <sheetView topLeftCell="A7" zoomScale="90" zoomScaleNormal="90" workbookViewId="0">
      <selection activeCell="K6" sqref="K6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221"/>
      <c r="E3" s="221"/>
      <c r="F3" s="221"/>
    </row>
    <row r="4" spans="2:8" ht="50.1" customHeight="1" x14ac:dyDescent="0.35">
      <c r="D4" s="221" t="s">
        <v>44</v>
      </c>
      <c r="E4" s="221"/>
      <c r="F4" s="221"/>
    </row>
    <row r="5" spans="2:8" ht="20.25" customHeight="1" x14ac:dyDescent="0.25"/>
    <row r="6" spans="2:8" ht="57" customHeight="1" x14ac:dyDescent="0.25">
      <c r="C6" s="31" t="s">
        <v>72</v>
      </c>
      <c r="D6" s="103"/>
      <c r="E6" s="103"/>
      <c r="F6" s="103"/>
      <c r="H6" s="7" t="s">
        <v>35</v>
      </c>
    </row>
    <row r="7" spans="2:8" ht="57" customHeight="1" x14ac:dyDescent="0.25">
      <c r="C7" s="31" t="s">
        <v>73</v>
      </c>
      <c r="D7" s="104"/>
      <c r="E7" s="103"/>
      <c r="F7" s="103"/>
      <c r="H7" s="2" t="s">
        <v>2</v>
      </c>
    </row>
    <row r="8" spans="2:8" ht="57" customHeight="1" x14ac:dyDescent="0.25">
      <c r="B8" s="6" t="s">
        <v>42</v>
      </c>
      <c r="C8" s="31" t="s">
        <v>74</v>
      </c>
      <c r="D8" s="104"/>
      <c r="E8" s="103"/>
      <c r="F8" s="103"/>
      <c r="H8" s="3" t="s">
        <v>4</v>
      </c>
    </row>
    <row r="9" spans="2:8" ht="57" customHeight="1" x14ac:dyDescent="0.25">
      <c r="C9" s="31" t="s">
        <v>76</v>
      </c>
      <c r="D9" s="105"/>
      <c r="E9" s="104"/>
      <c r="F9" s="103" t="s">
        <v>75</v>
      </c>
      <c r="H9" s="4" t="s">
        <v>1</v>
      </c>
    </row>
    <row r="10" spans="2:8" ht="57" customHeight="1" x14ac:dyDescent="0.25">
      <c r="C10" s="31" t="s">
        <v>264</v>
      </c>
      <c r="D10" s="105"/>
      <c r="E10" s="104"/>
      <c r="F10" s="103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222"/>
      <c r="E14" s="222"/>
      <c r="F14" s="222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4"/>
  <sheetViews>
    <sheetView topLeftCell="D12" zoomScale="90" zoomScaleNormal="90" workbookViewId="0">
      <selection activeCell="E10" sqref="E10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261" t="s">
        <v>78</v>
      </c>
      <c r="I1" s="261" t="s">
        <v>79</v>
      </c>
    </row>
    <row r="2" spans="1:15" ht="30" x14ac:dyDescent="0.25">
      <c r="A2" s="49" t="s">
        <v>14</v>
      </c>
      <c r="B2" s="49" t="s">
        <v>18</v>
      </c>
      <c r="C2" s="49" t="s">
        <v>21</v>
      </c>
      <c r="D2" s="49" t="s">
        <v>124</v>
      </c>
      <c r="E2" s="49" t="s">
        <v>80</v>
      </c>
      <c r="F2" s="49" t="s">
        <v>22</v>
      </c>
      <c r="G2" s="261"/>
      <c r="H2" s="49" t="s">
        <v>23</v>
      </c>
      <c r="I2" s="261"/>
      <c r="J2" s="49" t="s">
        <v>31</v>
      </c>
      <c r="K2" s="49" t="s">
        <v>33</v>
      </c>
      <c r="L2" s="49" t="s">
        <v>12</v>
      </c>
      <c r="M2" s="49" t="s">
        <v>13</v>
      </c>
      <c r="N2" s="49" t="s">
        <v>36</v>
      </c>
      <c r="O2" s="49" t="s">
        <v>38</v>
      </c>
    </row>
    <row r="3" spans="1:15" ht="30" x14ac:dyDescent="0.25">
      <c r="A3" s="8" t="s">
        <v>9</v>
      </c>
      <c r="B3" s="8" t="s">
        <v>19</v>
      </c>
      <c r="C3" s="8" t="s">
        <v>119</v>
      </c>
      <c r="D3" s="8" t="s">
        <v>128</v>
      </c>
      <c r="E3" s="8" t="s">
        <v>179</v>
      </c>
      <c r="F3" s="8" t="s">
        <v>81</v>
      </c>
      <c r="G3" s="50">
        <v>5</v>
      </c>
      <c r="H3" s="8" t="s">
        <v>82</v>
      </c>
      <c r="I3" s="50">
        <v>5</v>
      </c>
      <c r="J3" s="8" t="s">
        <v>32</v>
      </c>
      <c r="K3" s="8" t="s">
        <v>6</v>
      </c>
      <c r="L3" s="8" t="s">
        <v>95</v>
      </c>
      <c r="M3" s="8" t="s">
        <v>97</v>
      </c>
      <c r="N3" s="8" t="s">
        <v>37</v>
      </c>
      <c r="O3" s="8" t="s">
        <v>8</v>
      </c>
    </row>
    <row r="4" spans="1:15" ht="30" x14ac:dyDescent="0.25">
      <c r="A4" s="8" t="s">
        <v>104</v>
      </c>
      <c r="B4" s="8" t="s">
        <v>115</v>
      </c>
      <c r="C4" s="8" t="s">
        <v>118</v>
      </c>
      <c r="D4" s="8" t="s">
        <v>129</v>
      </c>
      <c r="E4" s="8" t="s">
        <v>138</v>
      </c>
      <c r="F4" s="8" t="s">
        <v>83</v>
      </c>
      <c r="G4" s="50">
        <v>4</v>
      </c>
      <c r="H4" s="8" t="s">
        <v>70</v>
      </c>
      <c r="I4" s="50">
        <v>4</v>
      </c>
      <c r="J4" s="8" t="s">
        <v>2</v>
      </c>
      <c r="K4" s="8" t="s">
        <v>34</v>
      </c>
      <c r="L4" s="8" t="s">
        <v>96</v>
      </c>
      <c r="M4" s="8" t="s">
        <v>98</v>
      </c>
      <c r="N4" s="8" t="s">
        <v>100</v>
      </c>
      <c r="O4" s="8" t="s">
        <v>7</v>
      </c>
    </row>
    <row r="5" spans="1:15" ht="30" x14ac:dyDescent="0.25">
      <c r="A5" s="8" t="s">
        <v>10</v>
      </c>
      <c r="B5" s="8" t="s">
        <v>116</v>
      </c>
      <c r="C5" s="8" t="s">
        <v>120</v>
      </c>
      <c r="D5" s="8" t="s">
        <v>130</v>
      </c>
      <c r="E5" s="8" t="s">
        <v>139</v>
      </c>
      <c r="F5" s="8" t="s">
        <v>69</v>
      </c>
      <c r="G5" s="50">
        <v>3</v>
      </c>
      <c r="H5" s="8" t="s">
        <v>84</v>
      </c>
      <c r="I5" s="50">
        <v>3</v>
      </c>
      <c r="J5" s="8" t="s">
        <v>4</v>
      </c>
      <c r="L5" s="8" t="s">
        <v>99</v>
      </c>
      <c r="M5" s="8" t="s">
        <v>99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122</v>
      </c>
      <c r="D6" s="8" t="s">
        <v>131</v>
      </c>
      <c r="E6" s="8" t="s">
        <v>140</v>
      </c>
      <c r="F6" s="8" t="s">
        <v>71</v>
      </c>
      <c r="G6" s="50">
        <v>2</v>
      </c>
      <c r="H6" s="8" t="s">
        <v>85</v>
      </c>
      <c r="I6" s="50">
        <v>2</v>
      </c>
      <c r="J6" s="8" t="s">
        <v>1</v>
      </c>
      <c r="N6" s="8" t="s">
        <v>101</v>
      </c>
    </row>
    <row r="7" spans="1:15" ht="30" x14ac:dyDescent="0.25">
      <c r="A7" s="8" t="s">
        <v>17</v>
      </c>
      <c r="B7" s="8" t="s">
        <v>20</v>
      </c>
      <c r="C7" s="8" t="s">
        <v>121</v>
      </c>
      <c r="D7" s="8" t="s">
        <v>132</v>
      </c>
      <c r="E7" s="8" t="s">
        <v>141</v>
      </c>
      <c r="F7" s="8" t="s">
        <v>137</v>
      </c>
      <c r="G7" s="50">
        <v>1</v>
      </c>
      <c r="H7" s="8" t="s">
        <v>86</v>
      </c>
      <c r="I7" s="50">
        <v>1</v>
      </c>
    </row>
    <row r="8" spans="1:15" ht="30" x14ac:dyDescent="0.25">
      <c r="A8" s="8" t="s">
        <v>15</v>
      </c>
      <c r="B8" s="8" t="s">
        <v>117</v>
      </c>
      <c r="C8" s="8" t="s">
        <v>123</v>
      </c>
      <c r="D8" s="8" t="s">
        <v>133</v>
      </c>
      <c r="E8" s="8" t="s">
        <v>142</v>
      </c>
    </row>
    <row r="9" spans="1:15" ht="30" x14ac:dyDescent="0.25">
      <c r="A9" s="8" t="s">
        <v>105</v>
      </c>
      <c r="B9" s="8" t="s">
        <v>40</v>
      </c>
      <c r="C9" s="8" t="s">
        <v>40</v>
      </c>
      <c r="D9" s="8" t="s">
        <v>134</v>
      </c>
      <c r="E9" s="8" t="s">
        <v>143</v>
      </c>
    </row>
    <row r="10" spans="1:15" ht="30" x14ac:dyDescent="0.25">
      <c r="A10" s="8" t="s">
        <v>45</v>
      </c>
      <c r="D10" s="8" t="s">
        <v>40</v>
      </c>
      <c r="E10" s="8" t="s">
        <v>147</v>
      </c>
    </row>
    <row r="11" spans="1:15" x14ac:dyDescent="0.25">
      <c r="A11" s="8" t="s">
        <v>106</v>
      </c>
      <c r="E11" s="8" t="s">
        <v>148</v>
      </c>
    </row>
    <row r="12" spans="1:15" x14ac:dyDescent="0.25">
      <c r="A12" s="8" t="s">
        <v>20</v>
      </c>
      <c r="E12" s="8" t="s">
        <v>149</v>
      </c>
    </row>
    <row r="13" spans="1:15" x14ac:dyDescent="0.25">
      <c r="E13" s="8" t="s">
        <v>150</v>
      </c>
    </row>
    <row r="14" spans="1:15" x14ac:dyDescent="0.25">
      <c r="A14" s="8" t="s">
        <v>92</v>
      </c>
      <c r="E14" s="8" t="s">
        <v>151</v>
      </c>
    </row>
    <row r="15" spans="1:15" x14ac:dyDescent="0.25">
      <c r="E15" s="8" t="s">
        <v>144</v>
      </c>
    </row>
    <row r="16" spans="1:15" x14ac:dyDescent="0.25">
      <c r="E16" s="8" t="s">
        <v>152</v>
      </c>
    </row>
    <row r="17" spans="5:5" x14ac:dyDescent="0.25">
      <c r="E17" s="8" t="s">
        <v>145</v>
      </c>
    </row>
    <row r="18" spans="5:5" x14ac:dyDescent="0.25">
      <c r="E18" s="8" t="s">
        <v>146</v>
      </c>
    </row>
    <row r="19" spans="5:5" x14ac:dyDescent="0.25">
      <c r="E19" s="8" t="s">
        <v>153</v>
      </c>
    </row>
    <row r="20" spans="5:5" x14ac:dyDescent="0.25">
      <c r="E20" s="8" t="s">
        <v>154</v>
      </c>
    </row>
    <row r="21" spans="5:5" x14ac:dyDescent="0.25">
      <c r="E21" s="8" t="s">
        <v>155</v>
      </c>
    </row>
    <row r="22" spans="5:5" x14ac:dyDescent="0.25">
      <c r="E22" s="8" t="s">
        <v>156</v>
      </c>
    </row>
    <row r="23" spans="5:5" x14ac:dyDescent="0.25">
      <c r="E23" s="8" t="s">
        <v>157</v>
      </c>
    </row>
    <row r="24" spans="5:5" x14ac:dyDescent="0.25">
      <c r="E24" s="8" t="s">
        <v>158</v>
      </c>
    </row>
    <row r="25" spans="5:5" x14ac:dyDescent="0.25">
      <c r="E25" s="8" t="s">
        <v>159</v>
      </c>
    </row>
    <row r="26" spans="5:5" x14ac:dyDescent="0.25">
      <c r="E26" s="8" t="s">
        <v>160</v>
      </c>
    </row>
    <row r="27" spans="5:5" x14ac:dyDescent="0.25">
      <c r="E27" s="8" t="s">
        <v>161</v>
      </c>
    </row>
    <row r="28" spans="5:5" x14ac:dyDescent="0.25">
      <c r="E28" s="8" t="s">
        <v>162</v>
      </c>
    </row>
    <row r="29" spans="5:5" x14ac:dyDescent="0.25">
      <c r="E29" s="8" t="s">
        <v>163</v>
      </c>
    </row>
    <row r="30" spans="5:5" x14ac:dyDescent="0.25">
      <c r="E30" s="8" t="s">
        <v>164</v>
      </c>
    </row>
    <row r="31" spans="5:5" ht="30" x14ac:dyDescent="0.25">
      <c r="E31" s="8" t="s">
        <v>165</v>
      </c>
    </row>
    <row r="32" spans="5:5" ht="30" x14ac:dyDescent="0.25">
      <c r="E32" s="8" t="s">
        <v>166</v>
      </c>
    </row>
    <row r="33" spans="5:5" x14ac:dyDescent="0.25">
      <c r="E33" s="8" t="s">
        <v>167</v>
      </c>
    </row>
    <row r="34" spans="5:5" x14ac:dyDescent="0.25">
      <c r="E34" s="8" t="s">
        <v>168</v>
      </c>
    </row>
    <row r="35" spans="5:5" x14ac:dyDescent="0.25">
      <c r="E35" s="8" t="s">
        <v>169</v>
      </c>
    </row>
    <row r="36" spans="5:5" x14ac:dyDescent="0.25">
      <c r="E36" s="8" t="s">
        <v>170</v>
      </c>
    </row>
    <row r="37" spans="5:5" x14ac:dyDescent="0.25">
      <c r="E37" s="8" t="s">
        <v>171</v>
      </c>
    </row>
    <row r="38" spans="5:5" x14ac:dyDescent="0.25">
      <c r="E38" s="8" t="s">
        <v>172</v>
      </c>
    </row>
    <row r="39" spans="5:5" x14ac:dyDescent="0.25">
      <c r="E39" s="8" t="s">
        <v>173</v>
      </c>
    </row>
    <row r="40" spans="5:5" x14ac:dyDescent="0.25">
      <c r="E40" s="8" t="s">
        <v>174</v>
      </c>
    </row>
    <row r="41" spans="5:5" x14ac:dyDescent="0.25">
      <c r="E41" s="8" t="s">
        <v>175</v>
      </c>
    </row>
    <row r="42" spans="5:5" x14ac:dyDescent="0.25">
      <c r="E42" s="8" t="s">
        <v>176</v>
      </c>
    </row>
    <row r="43" spans="5:5" x14ac:dyDescent="0.25">
      <c r="E43" s="8" t="s">
        <v>177</v>
      </c>
    </row>
    <row r="44" spans="5:5" x14ac:dyDescent="0.25">
      <c r="E44" s="8" t="s">
        <v>178</v>
      </c>
    </row>
  </sheetData>
  <mergeCells count="2">
    <mergeCell ref="G1:G2"/>
    <mergeCell ref="I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MATRIZ RIESGOS PROCESO</vt:lpstr>
      <vt:lpstr>MapaInherente RP</vt:lpstr>
      <vt:lpstr>MapaResidual RP</vt:lpstr>
      <vt:lpstr>Valoración Probabilidad Impacto</vt:lpstr>
      <vt:lpstr>Solidez de los controles</vt:lpstr>
      <vt:lpstr>Mapa Inherente RC</vt:lpstr>
      <vt:lpstr>Mapa Residual RC</vt:lpstr>
      <vt:lpstr>Criterios</vt:lpstr>
      <vt:lpstr>'MATRIZ RIESGOS PROCESO'!Área_de_impresión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Profesional_TI</cp:lastModifiedBy>
  <cp:lastPrinted>2018-11-26T22:05:36Z</cp:lastPrinted>
  <dcterms:created xsi:type="dcterms:W3CDTF">2013-05-09T21:35:12Z</dcterms:created>
  <dcterms:modified xsi:type="dcterms:W3CDTF">2021-01-27T15:56:03Z</dcterms:modified>
</cp:coreProperties>
</file>